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simoncic\Desktop\ponudbeni listovi\"/>
    </mc:Choice>
  </mc:AlternateContent>
  <bookViews>
    <workbookView xWindow="0" yWindow="0" windowWidth="25125" windowHeight="11835" tabRatio="500" firstSheet="8" activeTab="8"/>
  </bookViews>
  <sheets>
    <sheet name="ZAJEDNIČKI OBRAČUNSKI UVJETI" sheetId="1" state="hidden" r:id="rId1"/>
    <sheet name="1 OPĆI UVJETI PRIPREMNI" sheetId="2" state="hidden" r:id="rId2"/>
    <sheet name="2 OPĆI UVJETI ZEMLJANI" sheetId="3" state="hidden" r:id="rId3"/>
    <sheet name="3 OPĆI UVJETI AB I BETONSKI" sheetId="4" state="hidden" r:id="rId4"/>
    <sheet name="4 OPĆI UVJETI BRAVARSKI" sheetId="6" state="hidden" r:id="rId5"/>
    <sheet name="5 OPĆI UVIJETI ZIDARSKI" sheetId="7" state="hidden" r:id="rId6"/>
    <sheet name="6 OPĆI UVIJETI IZOLATERSKI" sheetId="8" state="hidden" r:id="rId7"/>
    <sheet name="SVEUKUPNA REKAPITULACIJA" sheetId="5" r:id="rId8"/>
    <sheet name="I. GRAĐEVINSKO-OBRTNIČKI" sheetId="9" r:id="rId9"/>
    <sheet name="II. VODOVOD I ODVODNJA" sheetId="10" r:id="rId10"/>
    <sheet name="III. ELEKTROINSTALACIJE" sheetId="11" r:id="rId11"/>
    <sheet name="IV. GRIJANJE, HLAĐENJE I VENT." sheetId="12" r:id="rId12"/>
  </sheets>
  <externalReferences>
    <externalReference r:id="rId13"/>
    <externalReference r:id="rId14"/>
    <externalReference r:id="rId15"/>
    <externalReference r:id="rId16"/>
    <externalReference r:id="rId17"/>
    <externalReference r:id="rId18"/>
  </externalReferences>
  <definedNames>
    <definedName name="a" localSheetId="10">#REF!</definedName>
    <definedName name="a">#REF!</definedName>
    <definedName name="BROD" localSheetId="10">#REF!</definedName>
    <definedName name="BROD">#REF!</definedName>
    <definedName name="Copy_of_DA669E372" localSheetId="10">#REF!</definedName>
    <definedName name="Copy_of_DA669E372">#REF!</definedName>
    <definedName name="d" localSheetId="10">#REF!</definedName>
    <definedName name="d">#REF!</definedName>
    <definedName name="DALEKOVOD" localSheetId="10">#REF!</definedName>
    <definedName name="DALEKOVOD">#REF!</definedName>
    <definedName name="dd" localSheetId="10">#REF!</definedName>
    <definedName name="dd">#REF!</definedName>
    <definedName name="Excel_BuiltIn_Print_Area_3_1">#REF!</definedName>
    <definedName name="Gradec" localSheetId="10">#REF!</definedName>
    <definedName name="Gradec">#REF!</definedName>
    <definedName name="GRANIT">[1]FAKTORI!$B$4</definedName>
    <definedName name="GRANIT1">[1]FAKTORI!$B$5</definedName>
    <definedName name="HIDRA">[2]FAKTORI!$B$4</definedName>
    <definedName name="i" localSheetId="10">#REF!</definedName>
    <definedName name="i">#REF!</definedName>
    <definedName name="ii" localSheetId="10">#REF!</definedName>
    <definedName name="ii">#REF!</definedName>
    <definedName name="is" localSheetId="10">#REF!</definedName>
    <definedName name="is">#REF!</definedName>
    <definedName name="_xlnm.Print_Titles" localSheetId="8">'I. GRAĐEVINSKO-OBRTNIČKI'!$524:$524</definedName>
    <definedName name="_xlnm.Print_Titles" localSheetId="9">'II. VODOVOD I ODVODNJA'!$94:$94</definedName>
    <definedName name="_xlnm.Print_Titles" localSheetId="10">'III. ELEKTROINSTALACIJE'!$61:$61</definedName>
    <definedName name="_xlnm.Print_Titles" localSheetId="11">'IV. GRIJANJE, HLAĐENJE I VENT.'!$190:$190</definedName>
    <definedName name="jm" localSheetId="10">#REF!</definedName>
    <definedName name="jm">#REF!</definedName>
    <definedName name="k" localSheetId="10">#REF!</definedName>
    <definedName name="k">#REF!</definedName>
    <definedName name="krizanje" localSheetId="10">#REF!</definedName>
    <definedName name="krizanje">#REF!</definedName>
    <definedName name="l" localSheetId="10">#REF!</definedName>
    <definedName name="l">#REF!</definedName>
    <definedName name="m" localSheetId="10">#REF!</definedName>
    <definedName name="m">#REF!</definedName>
    <definedName name="n" localSheetId="10">#REF!</definedName>
    <definedName name="n">#REF!</definedName>
    <definedName name="nnm" localSheetId="10">#REF!</definedName>
    <definedName name="nnm">#REF!</definedName>
    <definedName name="o" localSheetId="10">#REF!</definedName>
    <definedName name="o">#REF!</definedName>
    <definedName name="OLE_LINK2" localSheetId="10">#REF!</definedName>
    <definedName name="OLE_LINK2">#REF!</definedName>
    <definedName name="po" localSheetId="10">#REF!</definedName>
    <definedName name="po">#REF!</definedName>
    <definedName name="_xlnm.Print_Area" localSheetId="2">'2 OPĆI UVJETI ZEMLJANI'!$A$1:$B$71</definedName>
    <definedName name="_xlnm.Print_Area" localSheetId="3">'3 OPĆI UVJETI AB I BETONSKI'!$A$1:$B$165</definedName>
    <definedName name="_xlnm.Print_Area" localSheetId="4">'4 OPĆI UVJETI BRAVARSKI'!$A$1:$B$42</definedName>
    <definedName name="_xlnm.Print_Area" localSheetId="6">'6 OPĆI UVIJETI IZOLATERSKI'!$A$1:$B$64</definedName>
    <definedName name="_xlnm.Print_Area" localSheetId="9">'II. VODOVOD I ODVODNJA'!$A$1:$F$181</definedName>
    <definedName name="_xlnm.Print_Area" localSheetId="11">'IV. GRIJANJE, HLAĐENJE I VENT.'!$A$1:$F$505</definedName>
    <definedName name="_xlnm.Print_Area" localSheetId="7">'SVEUKUPNA REKAPITULACIJA'!$A$1:$F$39</definedName>
    <definedName name="_xlnm.Print_Area" localSheetId="0">'ZAJEDNIČKI OBRAČUNSKI UVJETI'!$A$1:$C$124</definedName>
    <definedName name="POPUST">[3]FAKTORI!$B$2</definedName>
    <definedName name="POPUST_2">[4]FAKTORI!$B$3</definedName>
    <definedName name="POSTO">[5]Rekapitulacija!$C$52</definedName>
    <definedName name="s" localSheetId="10">#REF!</definedName>
    <definedName name="s">#REF!</definedName>
    <definedName name="st" localSheetId="10">#REF!</definedName>
    <definedName name="st">#REF!</definedName>
    <definedName name="SWIETELSKY">[6]FAKTORI!$B$3</definedName>
    <definedName name="yx" localSheetId="10">#REF!</definedName>
    <definedName name="yx">#REF!</definedName>
    <definedName name="z" localSheetId="10">#REF!</definedName>
    <definedName name="z">#REF!</definedName>
  </definedName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F133" i="11" l="1"/>
  <c r="F179" i="11"/>
  <c r="F168" i="11"/>
  <c r="F166" i="11"/>
  <c r="F289" i="5"/>
  <c r="F289" i="10"/>
  <c r="F289" i="11"/>
  <c r="F289" i="12"/>
  <c r="F387" i="12"/>
  <c r="F432" i="10"/>
  <c r="F432" i="11"/>
  <c r="F432" i="12"/>
  <c r="F429" i="5"/>
  <c r="F429" i="10"/>
  <c r="F429" i="11"/>
  <c r="F429" i="12"/>
  <c r="F426" i="5"/>
  <c r="F426" i="10"/>
  <c r="F426" i="11"/>
  <c r="F426" i="12"/>
  <c r="F728" i="9" l="1"/>
  <c r="F540" i="9"/>
  <c r="B887" i="9"/>
  <c r="F840" i="9"/>
  <c r="F842" i="9" s="1"/>
  <c r="B842" i="9"/>
  <c r="F868" i="9"/>
  <c r="F861" i="9"/>
  <c r="F705" i="9" l="1"/>
  <c r="B583" i="9" l="1"/>
  <c r="B753" i="9" l="1"/>
  <c r="F129" i="10" l="1"/>
  <c r="F130" i="10"/>
  <c r="F131" i="10"/>
  <c r="F122" i="10"/>
  <c r="F120" i="10"/>
  <c r="F118" i="10"/>
  <c r="F116" i="10"/>
  <c r="F114" i="10"/>
  <c r="F112" i="10"/>
  <c r="F110" i="10"/>
  <c r="F108" i="10"/>
  <c r="F107" i="10"/>
  <c r="F106" i="10"/>
  <c r="F105" i="10"/>
  <c r="F104" i="10"/>
  <c r="F103" i="10"/>
  <c r="F102" i="10"/>
  <c r="F101" i="10"/>
  <c r="F169" i="10"/>
  <c r="F168" i="10"/>
  <c r="F165" i="10"/>
  <c r="F163" i="10"/>
  <c r="F161" i="10"/>
  <c r="F159" i="10"/>
  <c r="F156" i="10"/>
  <c r="F154" i="10"/>
  <c r="F148" i="10"/>
  <c r="F146" i="10"/>
  <c r="F144" i="10"/>
  <c r="F142" i="10"/>
  <c r="F140" i="10"/>
  <c r="F138" i="10"/>
  <c r="F135" i="10"/>
  <c r="F134" i="10"/>
  <c r="F150" i="10" l="1"/>
  <c r="F177" i="10" s="1"/>
  <c r="F124" i="10"/>
  <c r="F175" i="10" s="1"/>
  <c r="F171" i="10"/>
  <c r="F179" i="10" s="1"/>
  <c r="F181" i="10" l="1"/>
  <c r="F16" i="5" s="1"/>
  <c r="D564" i="9"/>
  <c r="F564" i="9" s="1"/>
  <c r="F1373" i="12"/>
  <c r="F1371" i="12"/>
  <c r="F1369" i="12"/>
  <c r="F1367" i="12"/>
  <c r="F485" i="12"/>
  <c r="F480" i="12"/>
  <c r="F478" i="12"/>
  <c r="F477" i="12"/>
  <c r="F474" i="12"/>
  <c r="F471" i="12"/>
  <c r="F470" i="12"/>
  <c r="F465" i="12"/>
  <c r="F462" i="12"/>
  <c r="F459" i="12"/>
  <c r="F456" i="12"/>
  <c r="F453" i="12"/>
  <c r="F449" i="12"/>
  <c r="F447" i="12"/>
  <c r="F444" i="12"/>
  <c r="F442" i="12"/>
  <c r="F423" i="12"/>
  <c r="F420" i="12"/>
  <c r="F416" i="12"/>
  <c r="F413" i="12"/>
  <c r="F410" i="12"/>
  <c r="F407" i="12"/>
  <c r="F403" i="12"/>
  <c r="F384" i="12"/>
  <c r="F381" i="12"/>
  <c r="F378" i="12"/>
  <c r="F375" i="12"/>
  <c r="F372" i="12"/>
  <c r="F369" i="12"/>
  <c r="F366" i="12"/>
  <c r="F363" i="12"/>
  <c r="F360" i="12"/>
  <c r="F357" i="12"/>
  <c r="F354" i="12"/>
  <c r="F353" i="12"/>
  <c r="F350" i="12"/>
  <c r="F333" i="12"/>
  <c r="F286" i="12"/>
  <c r="F283" i="12"/>
  <c r="F280" i="12"/>
  <c r="F278" i="12"/>
  <c r="F275" i="12"/>
  <c r="F272" i="12"/>
  <c r="F269" i="12"/>
  <c r="F266" i="12"/>
  <c r="F262" i="12"/>
  <c r="F261" i="12"/>
  <c r="F260" i="12"/>
  <c r="F257" i="12"/>
  <c r="F254" i="12"/>
  <c r="F251" i="12"/>
  <c r="F248" i="12"/>
  <c r="F244" i="12"/>
  <c r="F240" i="12"/>
  <c r="F236" i="12"/>
  <c r="F235" i="12"/>
  <c r="F234" i="12"/>
  <c r="F230" i="12"/>
  <c r="F227" i="12"/>
  <c r="F224" i="12"/>
  <c r="F218" i="12"/>
  <c r="F204" i="12"/>
  <c r="F177" i="11"/>
  <c r="F170" i="11"/>
  <c r="F172" i="11" s="1"/>
  <c r="F189" i="11" s="1"/>
  <c r="F160" i="11"/>
  <c r="F158" i="11"/>
  <c r="F156" i="11"/>
  <c r="F154" i="11"/>
  <c r="F146" i="11"/>
  <c r="F144" i="11"/>
  <c r="F142" i="11"/>
  <c r="F140" i="11"/>
  <c r="F138" i="11"/>
  <c r="F136" i="11"/>
  <c r="F130" i="11"/>
  <c r="F127" i="11"/>
  <c r="F124" i="11"/>
  <c r="F121" i="11"/>
  <c r="F118" i="11"/>
  <c r="F116" i="11"/>
  <c r="F114" i="11"/>
  <c r="F112" i="11"/>
  <c r="F110" i="11"/>
  <c r="F108" i="11"/>
  <c r="F106" i="11"/>
  <c r="F104" i="11"/>
  <c r="F100" i="11"/>
  <c r="F98" i="11"/>
  <c r="F96" i="11"/>
  <c r="F94" i="11"/>
  <c r="F92" i="11"/>
  <c r="F90" i="11"/>
  <c r="F88" i="11"/>
  <c r="A939" i="9"/>
  <c r="A937" i="9"/>
  <c r="B935" i="9"/>
  <c r="A931" i="9"/>
  <c r="A929" i="9"/>
  <c r="A927" i="9"/>
  <c r="A925" i="9"/>
  <c r="A923" i="9"/>
  <c r="A921" i="9"/>
  <c r="B917" i="9"/>
  <c r="B939" i="9" s="1"/>
  <c r="F915" i="9"/>
  <c r="F914" i="9"/>
  <c r="F913" i="9"/>
  <c r="F912" i="9"/>
  <c r="F902" i="9"/>
  <c r="F901" i="9"/>
  <c r="D900" i="9"/>
  <c r="F900" i="9" s="1"/>
  <c r="B937" i="9"/>
  <c r="D885" i="9"/>
  <c r="F885" i="9" s="1"/>
  <c r="D876" i="9"/>
  <c r="B831" i="9"/>
  <c r="B933" i="9" s="1"/>
  <c r="A831" i="9"/>
  <c r="F829" i="9"/>
  <c r="F828" i="9"/>
  <c r="B816" i="9"/>
  <c r="B931" i="9" s="1"/>
  <c r="F814" i="9"/>
  <c r="F807" i="9"/>
  <c r="F800" i="9"/>
  <c r="F796" i="9"/>
  <c r="F792" i="9"/>
  <c r="F786" i="9"/>
  <c r="B770" i="9"/>
  <c r="B929" i="9" s="1"/>
  <c r="F768" i="9"/>
  <c r="F770" i="9" s="1"/>
  <c r="F929" i="9" s="1"/>
  <c r="B927" i="9"/>
  <c r="F751" i="9"/>
  <c r="F750" i="9"/>
  <c r="F743" i="9"/>
  <c r="D742" i="9"/>
  <c r="F742" i="9" s="1"/>
  <c r="F741" i="9"/>
  <c r="B731" i="9"/>
  <c r="B925" i="9" s="1"/>
  <c r="F729" i="9"/>
  <c r="F723" i="9"/>
  <c r="F722" i="9"/>
  <c r="F721" i="9"/>
  <c r="F711" i="9"/>
  <c r="F704" i="9"/>
  <c r="D696" i="9"/>
  <c r="F696" i="9" s="1"/>
  <c r="D695" i="9"/>
  <c r="F695" i="9" s="1"/>
  <c r="F686" i="9"/>
  <c r="D677" i="9"/>
  <c r="F677" i="9" s="1"/>
  <c r="D669" i="9"/>
  <c r="F669" i="9" s="1"/>
  <c r="D663" i="9"/>
  <c r="F663" i="9" s="1"/>
  <c r="B640" i="9"/>
  <c r="B923" i="9" s="1"/>
  <c r="F638" i="9"/>
  <c r="F633" i="9"/>
  <c r="F626" i="9"/>
  <c r="F620" i="9"/>
  <c r="F615" i="9"/>
  <c r="F610" i="9"/>
  <c r="F605" i="9"/>
  <c r="F604" i="9"/>
  <c r="F598" i="9"/>
  <c r="B921" i="9"/>
  <c r="F576" i="9"/>
  <c r="F575" i="9"/>
  <c r="D570" i="9"/>
  <c r="D569" i="9"/>
  <c r="F569" i="9" s="1"/>
  <c r="D559" i="9"/>
  <c r="F559" i="9" s="1"/>
  <c r="F558" i="9"/>
  <c r="F554" i="9"/>
  <c r="F550" i="9"/>
  <c r="F548" i="9"/>
  <c r="F545" i="9"/>
  <c r="F148" i="11" l="1"/>
  <c r="F181" i="11"/>
  <c r="F191" i="11" s="1"/>
  <c r="F753" i="9"/>
  <c r="F927" i="9" s="1"/>
  <c r="F917" i="9"/>
  <c r="F831" i="9"/>
  <c r="F933" i="9" s="1"/>
  <c r="F162" i="11"/>
  <c r="F187" i="11" s="1"/>
  <c r="F185" i="11"/>
  <c r="F434" i="12"/>
  <c r="F501" i="12" s="1"/>
  <c r="F1375" i="12"/>
  <c r="F492" i="12"/>
  <c r="F503" i="12" s="1"/>
  <c r="F389" i="12"/>
  <c r="F298" i="12"/>
  <c r="F876" i="9"/>
  <c r="F640" i="9"/>
  <c r="F923" i="9" s="1"/>
  <c r="F816" i="9"/>
  <c r="F931" i="9" s="1"/>
  <c r="D581" i="9"/>
  <c r="F581" i="9" s="1"/>
  <c r="F731" i="9"/>
  <c r="F925" i="9" s="1"/>
  <c r="F570" i="9"/>
  <c r="F935" i="9"/>
  <c r="F193" i="11" l="1"/>
  <c r="F18" i="5" s="1"/>
  <c r="F887" i="9"/>
  <c r="F937" i="9" s="1"/>
  <c r="F505" i="12"/>
  <c r="F20" i="5" s="1"/>
  <c r="F939" i="9"/>
  <c r="F583" i="9"/>
  <c r="F921" i="9" s="1"/>
  <c r="E941" i="9" l="1"/>
  <c r="F14" i="5" s="1"/>
  <c r="F24" i="5" s="1"/>
  <c r="F26" i="5" l="1"/>
  <c r="F28" i="5" s="1"/>
</calcChain>
</file>

<file path=xl/sharedStrings.xml><?xml version="1.0" encoding="utf-8"?>
<sst xmlns="http://schemas.openxmlformats.org/spreadsheetml/2006/main" count="2227" uniqueCount="1801">
  <si>
    <t>ZAJEDNIČKI OBRAČUNSKO - TEHNIČKI UVJETI</t>
  </si>
  <si>
    <t>1.</t>
  </si>
  <si>
    <t>OPĆENITO</t>
  </si>
  <si>
    <t>1.1.</t>
  </si>
  <si>
    <t>Ovi zajednički obračunsko - tehnički uvjeti su sastavni dio općih uvjeta za pojedine vrste radova.</t>
  </si>
  <si>
    <t>1.2.</t>
  </si>
  <si>
    <t>Cijene upisane u ovaj troškovnik sadrže svu odštetu za pojedine radove i dobave u odnosnim stavkama troškovnika, i to u potpuno završenom stanju, tj. sav rad, materijal, naknadu za alat, sve pripreme, sporedne i završne radove, te horizontalne i vertikalne prijevoze i prijenose, postavke i skidanja potrebnih skela, razupora, sve sigurnosne mjere po odredbama HTZ, zaštitu gotovih konstrukcija i dijelova objekata od štetnog atmosferskog utjecaja: vrućine, hladnoće, i sl., najamne troškove za posuđenu mehanizaciju koju izvođač sam ne posjeduje, a za kojom se u toku gradnje može pojaviti potreba i kompletnu režiju.</t>
  </si>
  <si>
    <t>U cijene su također uključena sva druga davanja kao i pripomoći kod izvedbe obrtničkih radova i proizvoda: stolarije, bravarije, zidnih i podnih obloga; zatim sva potrebna ispitivanja materijala radi postizanja tražene kvalitete i čvrstoće po HRN propisima.</t>
  </si>
  <si>
    <t>Sav upotrebljeni materijal kao i finalni proizvod mora odgovarati postojećim tehničkim propisima i HRN-u, a ukoliko je materijal ili proizvod izvan hrvatskih standarda, njihovu kvalitetu treba dokazati atestima odgovarajućeg Zavoda za ispitivanje materijala.</t>
  </si>
  <si>
    <t>Davanjem ponude izvođač se obavezuje pravovremeno nabaviti sav opisani materijal i proizvod. U slučaju nemogućnosti nabavke opisanog materijala ili proizvoda tijekom gradnje, za svaku će se izmjenu prikupiti ponude i uz suglasnost nadzornog inžinjera i investitora odabrati najpovoljnija.</t>
  </si>
  <si>
    <t>Ugovorni troškovnik je napravljen sa najvećom mogućom pažnjom primjereno stupnju razrade Glavnog projekta. Ukoliko se uoče neusklađenosti troškovnika sa projektom iz Građevinske dozvole i Izvedbenim projektom mjerodavan je Glavni projekt  dio Građevinske dozvole, odnosno Izvedbeni projekt napravljen temeljem navedenog Glavnog projekta; odnosno radovi se izvode u opsegu, količini i uvjetima do projektom definirane gotovosti.</t>
  </si>
  <si>
    <t>1.3.</t>
  </si>
  <si>
    <t>U slučaju pogodbe izvođenja radova po građevinskoj knjizi, svi će se radovi obračunati prema izmjeri u naravi, bez obzira na količine upisane u troškovniku. Kao način obračuna vrijede "Normativi i standardi rada u građevinarstvu".</t>
  </si>
  <si>
    <t>1.4.</t>
  </si>
  <si>
    <t>Izvođač je dužan voditi građevinsku knjigu, koju će potpisivati nadzorni inženjer kako bi se uvijek mogla kontrolirati količina izvedenih radova.</t>
  </si>
  <si>
    <t>1.5.</t>
  </si>
  <si>
    <t>Prije početka izrade treba sve mjere i količine prekontrolirati u naravi i dogovoriti s projektantom sve pojedinosti izvedbe.</t>
  </si>
  <si>
    <r>
      <rPr>
        <sz val="10"/>
        <rFont val="Arial"/>
        <family val="2"/>
        <charset val="238"/>
      </rPr>
      <t xml:space="preserve">Prilikom predaje ponude treba navesti i točan rok do kada se radovi mogu završiti, kako rokovi za pojedine faze, tako i rok za potpuno dovršenje, te eventualne posebne zahtjeve na kvalitetu ili dorađenost predradnji. Osim toga, treba </t>
    </r>
    <r>
      <rPr>
        <b/>
        <u/>
        <sz val="10"/>
        <rFont val="Arial"/>
        <family val="2"/>
        <charset val="238"/>
      </rPr>
      <t>prilikom predaje ponude predati i pismenu izjavu</t>
    </r>
    <r>
      <rPr>
        <sz val="10"/>
        <rFont val="Arial"/>
        <family val="2"/>
        <charset val="238"/>
      </rPr>
      <t xml:space="preserve"> da su ponuđaču poznati svi uvjeti, te da je spreman da se prema njima nadmeće odnosno preuzme izvedbu radova.</t>
    </r>
  </si>
  <si>
    <t>Kod podnošenja ponude izvođač je dužan dostaviti operativni plan gradnje, organizacije gradilišta, popis mehanizacije i stručne radne snage koja će biti korištena na gradilištu.</t>
  </si>
  <si>
    <t>1.6.</t>
  </si>
  <si>
    <t>Investitor uz zahtjev za ponudu prilaže generalni plan izvođenja radova sa navodima o najranijem početku i najkasnijem završetku radova. Izvođač treba uz ponudu dostaviti svoj plan izvođenja - operativni plan, koji se uklapa u generalni plan sa min 20% kraćim rokovima i to po 10% u početku ili završetku radova.</t>
  </si>
  <si>
    <t>Izvođač će razraditi i direktni mrežni plan na nivo preglednog operativnog plana (mrežnog) na način da bude razrađena svaka pojedina aktivnost iz direktnog mrežnog plana i dostaviti ga max.20 dana po sklapanju ugovora.</t>
  </si>
  <si>
    <t>Izvođač je dužan da u terminima određenim direktnim mrežnim planom omogući nesmetano izvođenje građevinsko-zanatskih radova, instalaterskih radova, te ugradnju opreme bez obzira da li će se ti radovi izvoditi putem proizvođača ili će ih naručilac neposredno ustupiti drugim izvođačima.</t>
  </si>
  <si>
    <t>Izvođač je dužan naručiocu omogućiti uvid u sve dokumente i radnje potrebne za prihvaćanje realizacije planova iz prethodnih točaka.</t>
  </si>
  <si>
    <t>U toku izvođenja radova izvođač će po potrebi raditi rebalanse svog operativnog plana, vodeći računa o rokovima određenim u direktnom mrežnom planu.</t>
  </si>
  <si>
    <t>Svaki rebalans plana treba potvrditi naručilac.</t>
  </si>
  <si>
    <t>Izvođač je dužan mjesečno, najkasnije do 1.-og u mjesecu podnositi naručiocu izvještaj o odvijanju radova u odnosu na plan, zaključno s završetkom proteklog mjeseca.</t>
  </si>
  <si>
    <t>Ukoliko tokom radova dođe do odstupanja rokova u odnosu na operativni plan izvođača, a ta odstupanja dovode u pitanje ispunjenje rokova iz direktnog mrežnog plana, naručilac će pismeno obavijestiti izvođača i zatražiti da u primjerenom roku izvođač uskladi radove s operativnim planom. Ako izvođač ne udovolji zahtjevu naručioca, naručilac može dio ugovorenog posla, čiji je rok dovršenja u pitanju, povjeriti drugoj osobi na teret izvođača, a izvođač je dužan omogućiti nesmetano izvođenje tih radova.</t>
  </si>
  <si>
    <t>1.7.</t>
  </si>
  <si>
    <r>
      <rPr>
        <b/>
        <sz val="7"/>
        <rFont val="Times New Roman"/>
        <family val="1"/>
        <charset val="238"/>
      </rPr>
      <t xml:space="preserve">  </t>
    </r>
    <r>
      <rPr>
        <b/>
        <sz val="10"/>
        <rFont val="Arial"/>
        <family val="2"/>
        <charset val="238"/>
      </rPr>
      <t>Proizvođači</t>
    </r>
  </si>
  <si>
    <t>Pojedini radovi mogu se ustupiti proizvođaču samo uz prethodni pristanak naručioca.</t>
  </si>
  <si>
    <t>1.8.</t>
  </si>
  <si>
    <t>Posebna obaveza glavnog izvođača u vezi s ugovorima za radove koje izvode drugi izvođači jest koordinacija rada tih izvođača sa svojim radovima. Ta koordinacija obuhvaća sve potrebne pripreme, ugradnju eventualnih drvenih ili metalnih elemenata, potrebnih za učvršćenje ili zavješenje, te ostale zidarske radove i druge pripomoći potrebne za izvedbu i dovršenje radova drugih izvođača, kao i to da im omogući privremeno uskladištenje njihovih proizvoda. Glavni izvođač je također dužan uskladiti sve svoje radove , naročito na instalacijama, s radovima drugih izvođača (izvodi električnih instalacija, položaj raznih cijevi, kanala itd.), te im treba omogućiti nesmetano i brzo izvođenje njihovih radova.</t>
  </si>
  <si>
    <t>Radi osiguranja navedenih zahtjeva glavni izvođač treba ovjeriti izvedbenu dokumentaciju po izvođačima instalacija.</t>
  </si>
  <si>
    <t>1.9.</t>
  </si>
  <si>
    <t>Izvođač - kooperant, dužan je osigurati normalan i nesmetan rad, tj. tok izvedbe, tako da ne ometa pravilan rad ostalim obrtnicima zaposlenim u gradnji.</t>
  </si>
  <si>
    <t>Nabavu potrebnog materijala, osiguranje potrebnog broja radnika odgovarajuće stručnosti, kao i organizaciju svojeg rada izvođač treba provesti tako da to bude u skladu s operativnim planom, te da krivicom izvođača na dođe do zakašnjenja sa vlastitim radovima ili do ometanja u odvijanju radova drugih izvođača na zgradi.</t>
  </si>
  <si>
    <t>Izvođač mora sam osigurati od oštećenja svoje dovršene radove sve do primopredaje građevine.</t>
  </si>
  <si>
    <t>2.</t>
  </si>
  <si>
    <t>PRIDRŽAVANJE ZAKONA</t>
  </si>
  <si>
    <t>2.1.</t>
  </si>
  <si>
    <t>Izvođač je dužan pridržavati se svih važećih zakona, naredbi, uputstava, uredbi, pravilnika, propisa i drugih akata koji se odnose ili se mogu odnositi na radove koje je preuzeo.</t>
  </si>
  <si>
    <t>2.2.</t>
  </si>
  <si>
    <t>Izvođač radova dužan je pridržavati se odredbi Zakona o građenju, kao i drugih propisa, kojima se uređuje izgradnja investicionih objekata.</t>
  </si>
  <si>
    <t>3.</t>
  </si>
  <si>
    <r>
      <rPr>
        <b/>
        <sz val="10"/>
        <rFont val="Arial"/>
        <family val="2"/>
        <charset val="238"/>
      </rPr>
      <t>PROJEKTI</t>
    </r>
    <r>
      <rPr>
        <b/>
        <sz val="10"/>
        <color rgb="FFFF0000"/>
        <rFont val="Arial"/>
        <family val="2"/>
        <charset val="238"/>
      </rPr>
      <t xml:space="preserve"> I PROJEKTANTSKI TIM</t>
    </r>
  </si>
  <si>
    <t>3.1.</t>
  </si>
  <si>
    <t>Ponuđač je dužan detaljno proučiti projekte prema kojima daje svoju ponudu.</t>
  </si>
  <si>
    <t>Sve eventualne primjedbe u odnosu na potpunost i tehničku ispravnost projekata dužan je ponuđač priopćiti najkasnije 7 dana prije roka predaje ponude iz poziva na predaju ponude i zatražiti potrebna objašnjenja.</t>
  </si>
  <si>
    <t>3.2.</t>
  </si>
  <si>
    <r>
      <rPr>
        <b/>
        <sz val="10"/>
        <rFont val="Arial"/>
        <family val="2"/>
        <charset val="238"/>
      </rPr>
      <t>Ukoliko se u pojedinim dijelovima projekata pojave različite informacije za istu vrstu radova, ponuđač je dužan prije davanja ponude pribaviti mišljenje projektanta i naručioca. Ukoliko to ponuđač ne učini, biti će mjerodavno tumačenje projektanta</t>
    </r>
    <r>
      <rPr>
        <sz val="10"/>
        <rFont val="Arial"/>
        <family val="2"/>
        <charset val="238"/>
      </rPr>
      <t>.</t>
    </r>
  </si>
  <si>
    <t>3.3.</t>
  </si>
  <si>
    <t>Izvođač radova nema pravo tražiti povećanje ponuđene cijene ili odštetu na drugi način, pozivajući se na to da prilikom davanja ponude pojedini radovi nisu bili u dovoljnoj mjeri definirani u projektu.</t>
  </si>
  <si>
    <t>3.4.</t>
  </si>
  <si>
    <t>Izvođač je dužan radove izvoditi u skladu s projektom. Za svako odstupanje od projekta izvođač mora imati pismenu suglasnost projektanta i naručioca.</t>
  </si>
  <si>
    <t>3.5.</t>
  </si>
  <si>
    <t>Investitor je povjerio projektantu Glavnog projekta  projektantski nadzor tijekom izvođenja radova.</t>
  </si>
  <si>
    <t>3.6.</t>
  </si>
  <si>
    <t>Izvođač je dužan povjeriti izradu Izvedbenih projekata projektantu ovlaštenom i registriranom prema zakonima RH za obavljanje projektantskih poslova.</t>
  </si>
  <si>
    <t>Projektant mora dokazati da ima iskustva na izradi Izvedbenih projekata istih ili sličnih građevina (putnički terminali zračnog ili pomorskog prometa) usporedivih površina (više od 25.000 m2 bruto površine jedne zgrade). Prihvatljiv dokaz iskustva je potvrda o dobrom izvršenju posla u smislu javne nabave sukladno propisima RH.</t>
  </si>
  <si>
    <t>Projektant mora u kratkom roku prema prihvaćenom terminskom planu izvođenja radova osigurati Izvedbene projekte sukladne Glavnom projektu i Građevinskoj dozvoli.</t>
  </si>
  <si>
    <t>U sklopu ponude za izvođenje radova prema ovom troškovniku Izvođač mora dokazati da je projektantski tim sastavljen od najmanje:</t>
  </si>
  <si>
    <t>a)</t>
  </si>
  <si>
    <t>5 ovlaštenih arhitekata po obrazovanju diplomirani inženjeri arhitekture</t>
  </si>
  <si>
    <t>b)</t>
  </si>
  <si>
    <t>1 ovlašteni krajobrazni arhitekt po obrazovanju magistar inženjer prosp.arch.</t>
  </si>
  <si>
    <t>c)</t>
  </si>
  <si>
    <t>10 ovlaštenih građevinskih inženjera po obrazovanju diplomirani inženjeri građevinarstva (za projekte konstrukcije)</t>
  </si>
  <si>
    <t>d)</t>
  </si>
  <si>
    <t>2 ovlaštena građevinska inženjera po obrazovanju diplomirani inženjeri građevinarstva (za projekte prometnica)</t>
  </si>
  <si>
    <t>e)</t>
  </si>
  <si>
    <t>2 ovlaštena strojarska inženjera po obrazovanju diplomirani inženjeri strojarstva</t>
  </si>
  <si>
    <t>f)</t>
  </si>
  <si>
    <t>2 ovlaštena inženjera elektrotehnike po obrazovanju diplomirani inženjeri elektrotehnike</t>
  </si>
  <si>
    <t>3.7.</t>
  </si>
  <si>
    <t>Naplata izrađenih Izvedbenih projekata vršit će se prema izvršenom poslu uz prethodno ispunjene uvjete:</t>
  </si>
  <si>
    <t>obostrana ovjera primopredajnog zapisnika za Izvedbene projekte između projektanta i Investitora</t>
  </si>
  <si>
    <t>izrada mjesečnog izvješća o izrađenom Izvedbenim projektima prihvaćenog od strane Investitora  čiji sadržaj čini najmanje:
- popis izrađenih projekata
- usporedba sa terminskim planom izvođenja radova i aktualizacija plana prema potrebi
- evidentiranje odstupanja od Glavnog porjekta ili Izvedbenog projekta izrađenog prije i od terminskog plana sa prihvaćenim ili odbijenim razlogom odstupanja</t>
  </si>
  <si>
    <t>4.</t>
  </si>
  <si>
    <t>TESTOVI I ISPITIVANJA</t>
  </si>
  <si>
    <t>4.1.</t>
  </si>
  <si>
    <t>Izvođač je dužan organizirati kontrolu radova te provoditi potrebna testiranja i ispitivanja u skladu s postojećim zakonima i propisima. Testovi i ispitivanja mogu se provoditi samo u za to registriranoj i priznatoj ustanovi. Za pojedine materijale, elemente ili opremu, za koje projektant i nadzorni inženjer to zatraže, izvođač je dužan dobaviti i pokazati ateste ili drugu ovjerenu dokumentaciju proizvođača tog materijala, elementa ili opreme.</t>
  </si>
  <si>
    <t>5.</t>
  </si>
  <si>
    <t>UZORCI, PROSPEKTI, RADIONIČKI I KOMPOZITNI NACRTI</t>
  </si>
  <si>
    <t>5.1.</t>
  </si>
  <si>
    <t>Izvođač je odgovoran za izvedbu i podnošenje na odobrenje projektantu i nadzornom inžinjeru uzoraka prospekata radioničkih i kompozitnih nacrta u okviru ovog ugovora i bez prava na posebnu naknadu, a kao što je to naznačeno u općim uvjetima i stavkama ovog troškovnika.</t>
  </si>
  <si>
    <t>5.2.</t>
  </si>
  <si>
    <t>Izvođač će pokazati uzorke, prospekte, radioničke i ostale nacrte, koji su specificirani u ovom popisu i na način koji je ovdje naveden bez obzira na to, da li su navedeni u općim opisima ili u pojedinim stavkama troškovnika.</t>
  </si>
  <si>
    <t>5.3.</t>
  </si>
  <si>
    <t>Svi traženi uzorci, prospekti, radionički i ostali nacrti biti će nadzornom inžinjeru predani u 2 (dva) primjerka na gradilištu, ako to općim opisima ili stavkama troškovnika nije drugačije određeno, od kojih jedan ostaje nadzornom inžinjeru, a drugi se, ovjeren i eventualno korigiran, vraća izvođaču. Ukoliko je izvođaču potrebno više primjeraka ovjerenog nacrta, izvođač može dostaviti na ovjeru i transparent kopiju takvog nacrta. Izvođač snosi troškove dobave, izrade i dostave svog materijala, te je dužan dostaviti ga na vrijeme, kako bi nadzorni inžinjer mogao donijeti odluku prije nego je takav materijal potreban za izradu ili dobavu te ugradbu pojedinih stavka ili opreme.</t>
  </si>
  <si>
    <t>5.4.</t>
  </si>
  <si>
    <t>Svaki će uzorak imati naljepnicu, svaki prospekt popratno pismo, a svaki nacrt će u žigu sadržavati slijedeće podatke:</t>
  </si>
  <si>
    <t>a) ime projekta</t>
  </si>
  <si>
    <t>b) naziv izvođača ili proizvođača</t>
  </si>
  <si>
    <t>c) materijal, opremu ili stavku koju predstavlja</t>
  </si>
  <si>
    <t>d) mjesto ugradbe</t>
  </si>
  <si>
    <t>5.5.</t>
  </si>
  <si>
    <t>Odabrani uzorci koji su u dobrom stanju bit će od nadzornog inžinjera označeni i moći će se uptrijebiti na radovima.  Svi ostali materijali i oprema koja se ugrađuje u objekt moraju u potpunosti odgovarati odobrenim uzorcima, prospektima i nacrtima. Nadzorni inžinjer ima pravo i dužnost zatražiti uklanjanje s gradilišta bilo kojeg materijala, opreme ili njezinog dijela, koji ne odgovara tom zahtjevu. Takvo uklanjanje dužan je izvođač izvršiti o svom trošku.</t>
  </si>
  <si>
    <t>5.6.</t>
  </si>
  <si>
    <t>Beton i armirani beton izvođač je dužan davati na testiranje ovlaštenoj organizaciji u skladu sa zakonom</t>
  </si>
  <si>
    <t>5.7.</t>
  </si>
  <si>
    <t>Izvođač će izraditi i dati na odobrenje radioničke i ostale nacrte potrebne za proizvodnju i montažu instalacija, oprema i pojedinih stavaka.</t>
  </si>
  <si>
    <t>Isto tako, za one stavke koje proizvođač proizvodi ili dobavlja, a koje se proizvode u standardnim dimenzijama ili sa standardnim debljinama ili detaljima, koji odstupaju od debljine ili detalja predviđenih u nacrtima, a koji bi se elementi u takvim standardiziranim dimenzijama mogli primijeniti na objektu bez utjecaja na kvalitetu završenih radova ili na njegov estetski izgled - izvođač će također dati nacrte, prospekte, uzorke i drugu dokumentaciju na odobrenje kao i eventualnu razliku u cijeni.</t>
  </si>
  <si>
    <t>Cijena takvih supstitucija ni u kom slučaju neće moći biti viša od cijene ponuđene u ugovoru, a moći će se provoditi odnosno ugrađivati tek kada nadzorni inženjer i projektant pismeno odobre takve supstitucije.</t>
  </si>
  <si>
    <t>5.8.</t>
  </si>
  <si>
    <t>Radioničke i ostale nacrte treba izvođač, prije podnošenja nadzornom inženjeru na odobrenje, provjeriti i uskladiti s radovima svih ostalih struka koje sudjeluju u izgradnji, te će svojim potpisom takvo usklađivanje na nacrtima i potvrditi. Izvođač će izvršiti bilo koji ispravak ili korekciju svojih podnesenih nacrta, koje zatraži nadzorni inžinjer ili projektant. Izvođaču neće biti priznati nikakvi dodatni ili naknadni radovi koji proizađu iz neusklađenosti ili nekoordiniranosti između njegovih podizvođača, te će svaki ispravak i korekciju tako neusklađenih radova izvesti o svom trošku.</t>
  </si>
  <si>
    <t>6.</t>
  </si>
  <si>
    <t>PRIVREMENI OBJEKTI, OPREMA I INSTALACIJE</t>
  </si>
  <si>
    <t>6.1.</t>
  </si>
  <si>
    <t>Izvođač je dužan postaviti i instalirati sve privremene objekte, ograde, zaštite, opremu i instalacije potrebne za normalno izvođenje radova, te ih nakon završetka radova sa gradilišta ukloniti.</t>
  </si>
  <si>
    <t>6.2.</t>
  </si>
  <si>
    <t>Privremeni objekti, ograde, zaštite, oprema obuhvaćaju, pored ostalog, i uređenje prostora, izgradnju eventualno potrebnih baraka, povremeno uređenje postojećih prostorija, sanitarija, dopremu i postavu građevinskih dizala, kranova i dizalica, privremena stubišta, ljestve i penjalice, ograde, zaštitne ograde, skele, platforme, oznake, protupožarnu opremu i sve ostalo potrebno za brzo i sigurno odvijanje izgradnje. Izvođač će sve ove radove izvesti bez posebne naplate.</t>
  </si>
  <si>
    <t>6.3.</t>
  </si>
  <si>
    <t>Izvođač će bez posebne naplate izvesti prema potrebi sve potrebne privremene priključke na vodovod, kanalizaciju, električnu mrežu i telefon, te provesti posebnu rasvjetu na gradilištu, uključivo propisanu svjetlosnu signalizaciju.</t>
  </si>
  <si>
    <t>6.4.</t>
  </si>
  <si>
    <t>Izvođač je po potrebi dužan na gradilištu organizirati čuvarsku službu, te osigurati policom imovinu trećih osoba i života od svih eventualnih šteta i ozljeda koje mogu biti prouzročene građenjem ili pripremom za građenje. Izvođač preuzima potpunu odgovornost za sav materijal, opremu itd. tijekom pripremnih radova i izvođenja objekta, uključivo i materijal i opremu kooperanata, suizvođača itd., sve do potpune primopredaje svih radova i građevine investitoru.</t>
  </si>
  <si>
    <t>6.5.</t>
  </si>
  <si>
    <t>Izvođač će na ulazu u gradilište postaviti ploču s podacima o investitoru, projektantu, izvođaču i objektu.</t>
  </si>
  <si>
    <t>6.6.</t>
  </si>
  <si>
    <t>Izvođač je tijekom radova obavezan osigurati neometano funkcioniranje graničnog prijelaza i trajektne luke te će zbog toga poduzerti sve mjere zaštite osoba i materijalnih dobara koja se nalaze u blizini granice gradilišta ili prolaze neposredno uz granice gradilišta.</t>
  </si>
  <si>
    <t>7.</t>
  </si>
  <si>
    <t>ČIŠĆENJA</t>
  </si>
  <si>
    <t>7.1.</t>
  </si>
  <si>
    <t>Izvođač radova izvršit će sva čišćenja tijekom radova, te po završetku pojedinih grubih radova, kao i fino čišćenje po završetku svih radova, a neposredno prije konačne primopredaje.</t>
  </si>
  <si>
    <t>7.2.</t>
  </si>
  <si>
    <t>Čišćenje obuhvaća uklanjanje sveg smeća, otpadaka, šute, materijala ili elemenata koje je nadzorni organ odbio i zatražio da se ukloni sa gradilišta, kao i konačno čišćenje i pranje nakon završetka svih radova, te držanje svih materijala uredno uskladištenih.</t>
  </si>
  <si>
    <t>7.3.</t>
  </si>
  <si>
    <t>Izvođač je dužan izvesti i završno čišćenje cijelog objekta prije primopredaje, uključivo sva pranja stakala, pločica, podova, uređaja, armatura, tepiha, itd. Sva ta čišćenja izvođač će izvesti sredstvima za čišćenje, koja su proizvedena i preporučena za primjenu na površinama koje se čiste. Izvođač će o svom trošku zamijeniti, popraviti i dovesti u ispravno stanje sve radove i površine koje eventualno ošteti tijekom takvog čišćenja.</t>
  </si>
  <si>
    <t>8.</t>
  </si>
  <si>
    <t>UKLANJANJE OTPADAKA</t>
  </si>
  <si>
    <t>8.1.</t>
  </si>
  <si>
    <t>Izvođač će tijekom trajanja izvedbe uklanjati sve otpatke, smeće i šutu, te će ih otpremiti izvan gradilišta na u tu svrhu odobrenu lokaciju i održavati će cijeli objekt uključivo okolni teren i pločnike, te ulice oko gradilišta u urednom i radnom stanju.</t>
  </si>
  <si>
    <t>8.2.</t>
  </si>
  <si>
    <t>Izvođač je dužan voditi računa i provesti mjere osiguranja tako da se tijekom uklanjanja otpadaka, materijala i opreme ne dovedu u opasnost ljudi i imovina. Prilikom svih čišćenja i uklanjanja otpadaka kada je god to moguće izvođač će koristiti vodu da smanji stvaranje prašine. Nikakvo smeće neće biti spaljivano na gradilištu.</t>
  </si>
  <si>
    <t>Nikakvo smeće ili otpatci neće se bacati u iskope, jame, niti koristiti kod nasipavanja.</t>
  </si>
  <si>
    <t>8.3.</t>
  </si>
  <si>
    <t>Vozila koja će se koristiti za odvoz smeća, šute i otpadaka moraju imati platneni krov (ceradu), a materijal koji se prevozi mora biti poprskan vodom kako bi se spriječilo njegovo rasipanje i raznošenje vjetrom tijekom prijevoza do lokaliteta za deponiranje.</t>
  </si>
  <si>
    <t>Suvišno blato i ostala nečistoća sa kotača vozila mora se odstraniti, kako bi se spriječilo njihovo raznošenje po ulicama izvan gradilišta. Svako eventualno blato i ostalu nečistoću koja takva vozila raznesu po ulicama izvan gradilišta dužan je izvođač o svom trošku ukloniti i zaprljane površine očistiti.</t>
  </si>
  <si>
    <t>9.</t>
  </si>
  <si>
    <t>ČUVANJE MATERIJALA</t>
  </si>
  <si>
    <t>9.1.</t>
  </si>
  <si>
    <t>Sav materijal i oprema koja će se upotrijebiti na građevini moraju biti uskladišteni, složeni i zaštićeni, te održavani u urednom i dobrom stanju.</t>
  </si>
  <si>
    <t>9.2.</t>
  </si>
  <si>
    <t>Sav suvišni materijal, oprema i alat koji nije više u upotrebi, kao i skele, oplata i itd. moraju biti uredno složeni, tako da ne ometaju napredak preostalih radova, te uklonjeni prvom prilikom sa gradilišta.</t>
  </si>
  <si>
    <t>9.3.</t>
  </si>
  <si>
    <t>Ukoliko se postojeće prostorije ili djelomično dovršeni prostori građevine koriste za privremeno skladište materijala, izvođač je odgovoran da uskladišteni materijal ne ometa pravovremeno izvođenje preostalih radova, niti inspekciju odnosno kontrolu izvedenih radova. Izvođač je također odgovoran da težina uskladištenog materijala ne pređe računato dozvoljeno opterećenje konstrukcije.</t>
  </si>
  <si>
    <t>10.</t>
  </si>
  <si>
    <t>ZAVRŠETAK RADOVA</t>
  </si>
  <si>
    <t>10.1.</t>
  </si>
  <si>
    <t>Po završetku radova teren i svi djelovi građevine moraju biti ostavljeni u čistom i urednom stanju, koje će udovoljiti pregledu i odobrenju nadzornog inžinjera.</t>
  </si>
  <si>
    <t>10.2.</t>
  </si>
  <si>
    <t>Sav preostali materijal, oprema i privremeni objekti biti će uklonjeni sa gradilišta, a površine na kojima su bili postavljeni dovedeni u prijašnje stanje predviđeno projektom ili u stanje koje će odobriti nadzorni inžinjer, a sve bez prava na posebnu naplatu.</t>
  </si>
  <si>
    <t>10.3.</t>
  </si>
  <si>
    <t>Radovi nisu završeni dok Izvođač ne preda Investitoru dokumentaciju prema projektu i zakonu za dokazivanje kvalitete ugrađenih materijala i izvedenih radova uključivo rezultate svih ispitivanja.</t>
  </si>
  <si>
    <t>11.</t>
  </si>
  <si>
    <t>PRIMOPREDAJA  RADOVA</t>
  </si>
  <si>
    <t>11.1.</t>
  </si>
  <si>
    <t>Po završetku svih radova izvršit će se primopredaja izvedenog objekta putem komisije, u kojoj će obavezno biti predstavnici investitora, projektanta, a po potrebi i predstavnici proizvođača ili organizacija koje su učestvovale u financiranju ili izvedbi građevine.</t>
  </si>
  <si>
    <t>11.2.</t>
  </si>
  <si>
    <t>Obaveza Izvođača je izraditi Projekt izvedenog stanja svih radova u formi uvezanog elaborata u 3 primjerka i u digitalnom formatu prema potrebi Naručitelja za održavanje zgrade. Pored toga obaveza Izvođača je predati sve upute za korištenje i održavanje građevine i njenih sustava, te izvršiti obuku osoblja Naručitelja za ugrađene sustave. Cijena za izradu Porjekta izvedenog stanja uključena je u ponuđenu cijenu radova i ne obračunava se posebno.</t>
  </si>
  <si>
    <t>11.3.</t>
  </si>
  <si>
    <t>Prije primopredaje radova izvođač je dužan investitoru dostaviti svu dokumentaciju, naročito projekt izvedenih radova, odnosno izvedbeni projekt sa svim izmjenama i dopunama nastalim u toku gradnje, građevinski dnevnik, ateste, rezultate ispitivanja itd., kao i drugu dokumentaciju potrebnu investitoru da zatraži uporabnu dozvolu.</t>
  </si>
  <si>
    <t>11.4.</t>
  </si>
  <si>
    <t>Tijekom primopredaje vodit će se zapisnik, te je izvođač dužan izvršiti sve eventualne ispravke, popravke i zamjene na radovima, ukoliko se takve utvrde u tom zapisniku. Ova obaveza izvođača ne isključuje njegovu obavezu da provede ispravke, popravke ili zamjene zatražene od Komisije nadležnog organa.</t>
  </si>
  <si>
    <t>11.5.</t>
  </si>
  <si>
    <t>Tijekom trajanja ugovornog jamčevnog odnosno garantnog roka, izvođač je dužan o svom trošku otkloniti sve nedostatke koji se pokažu tijekom tog jamčevnog roka, a koji su nastupili zbog izvođačeva nepridržavanja obaveza u vezi s kvalitetom radova i materijala. Investitor će izvođaču odrediti primjereni rok za otklanjanje nedostataka, ali ujedno zadržava pravo i na naknadu eventualne štete nastale takvim nedostacima u izvedbi. Izvođač nije dužan vršiti korekciju ili popravke koji su rezultat normalnog korištenja i habanja tijekom upotrebe građevine.</t>
  </si>
  <si>
    <t>11.6.</t>
  </si>
  <si>
    <t>Po isteku jamčevnog odnosno garantnog roka predstavnici investitora, projektanta i izvođača pregledati će radove i sastaviti popis eventualnih korekcija i popravaka te odrediti razuman rok u kojem je izvođač dužan provesti takve korekcije i popravke, a po izvršenju takvih popravaka isti će ponovo biti pregledani od nadzornog inžinjera, prihvaćeni i svi će se ugovoreni radovi potom isplatiti i posao će se smatrati završenim.</t>
  </si>
  <si>
    <t>I.</t>
  </si>
  <si>
    <t xml:space="preserve">GRAĐEVINSKI RADOVI </t>
  </si>
  <si>
    <t>PRIPREMNI RADOVI</t>
  </si>
  <si>
    <t>PRIPREMA TERENA</t>
  </si>
  <si>
    <t xml:space="preserve">Kako se radovi izvode na novoformiranom terenu koji nastaje postupnim kontroliranim nasipavanjem kamenog i zemljanog materijala do potrebne čvrstoće i modula zbijenosti, ovaj troškovnik obuhvaća radove od nivoa donje zone temelja samaca i predviđenih temeljnih traka. </t>
  </si>
  <si>
    <t xml:space="preserve">Početak radova podrazumijeva, kontrolu, od strane nadzornog inženjera, svih parametara određenih Glavnim geotehničkim elaboratom GP-OG-010-07-08-01, na prethodnim radovima nasipavanja. </t>
  </si>
  <si>
    <t xml:space="preserve">Radove kao i kontrolu kvalitete ugrađenog materijala treba obavljati u skladu sa važećim normativom HRN U.E1.010. </t>
  </si>
  <si>
    <t>Treba provoditi sve tehničko-higijenske zaštitne mjere, bez nanošenja štete nad ostalim dijelovima izgrađenog dijela infrastrukture, okolnih objekata i što je moguće manju devastaciju okolnog terena.</t>
  </si>
  <si>
    <t>UKLANJANJE ILI PREMJEŠTANJE POSTOJEĆIH KOMUNALNIH INSTALACIJA</t>
  </si>
  <si>
    <t>Prije početka radova izvršiti zaštiti i prelaganje postojećih instalacija internog razvoda (elektrika, telefonija, vodovod, kanalizacija).  Nije planirano postojanje glavnih komunalnih priključaka u okruženju zahvata.</t>
  </si>
  <si>
    <t xml:space="preserve">TEHNIČKA OPREMA I PRIPREMA (UREĐENJE)     </t>
  </si>
  <si>
    <t>Izvoditelj radova mora prije početka građevinskih radova investitoru predočiti plan organizacije gradilišta, sva potrebna tehnička pomagala koja se nalaze na gradilištu, kao i operativni (dinamički) plan izvršenja ugovorenih radova.</t>
  </si>
  <si>
    <t>GRAĐEVINSKI RADOVI</t>
  </si>
  <si>
    <t>ZEMLJANI RADOVI</t>
  </si>
  <si>
    <t>OPĆI UVJETI</t>
  </si>
  <si>
    <t>Prilikom uređenja terena izvođač radova se mora pridržavati svih uvjeta i opisa u Glavnom projektu, važećih propisa i Općih tehničkih uvjeta (Knjiga II, Zagreb, prosinac 2011.)</t>
  </si>
  <si>
    <t xml:space="preserve">Prije početka zemljanih radova označiti stalne visine te snimiti postojeći teren zbog obračunavanja iskopane količine konsolidiranog tla nasipa.  Geodetski snimiti teren i u prisutnosti nadzornog inženjera odrediti relativnu visinsku kotu  ±0.00. Nužno je provjeriti da li trase postojećih instalacijskih vodova na gradilištu ili u blizini kolidiraju s iskopom ili radnim prostorom potrebne mehanizacije. Dužnost je izvođača da utvrdi pravi sastav tla, odnosno njegovu kategoriju i nosivost te ukoliko odstupa od Geotehničkog elaborata (RN 8601 3282-62/15) izrađenog od Institua IGH d.d., Split, obavijesti nadzornog inženjera. </t>
  </si>
  <si>
    <t>Svi iskopi moraju se izvesti prema planu iskolčenja. Prema OTU, zasebne etape zemljanih radova moraju biti gedoetski mjerene i unesene u građevinsku knjigu. Nadalje, sve individualne faze zemljanih radova moraju biti fotografirane, a iskop će se izvršiti strojno, kao što je opisano u stavkama troškovnika.</t>
  </si>
  <si>
    <t>Vanprofilski iskop ide na teret izvoditelja, te će samo u iznimnim slučajevima nadzorni organ investitora priznati izvođaču vanprofilski iskop.</t>
  </si>
  <si>
    <t>Sav iskop  mora se izvoditi sa pravilnim odsjecanjem bočnih strana i dna jame (horizontalno).</t>
  </si>
  <si>
    <t xml:space="preserve">Obračun iskopanog materijala vrši se po 1 m3 u sraslom stanju na temelju snimljenog profila prije i poslije iskopa. </t>
  </si>
  <si>
    <t>Svako crpljenje podzemne, oborinske ili morske vode je uračunato u jediničnu cijenu.</t>
  </si>
  <si>
    <t xml:space="preserve">Transportne dužine obračunavaju se od težišta mase iskopa do težišta mase nasipa, odnosno deponije. </t>
  </si>
  <si>
    <t>Iskopanu zemlju nakon nasipanja između temelja, temeljnih greda i temeljnih zidova treba upotrebiti za nasipanje između rovova kanalizacije itd.</t>
  </si>
  <si>
    <t xml:space="preserve">Ako za nasipanje nije dovoljna količina zemlje iz iskopa razliku treba donijeti za ugradbu. </t>
  </si>
  <si>
    <t>Preostalu zemlju nakon nasipanja treba odvesti na gradski deponij (prema odluci lokalne uprave).</t>
  </si>
  <si>
    <t>Koeficijent trajnog ili privremenog povećanja volumena obračunava se financijski u stavkama transporta ili prenosa.</t>
  </si>
  <si>
    <t>Nakon završetka radova izvršiti planiranje terena, zatrpavanje jama te uklanjanje čitavog otpadnog materijala sa gradilišta, što se ne plaća posebno.</t>
  </si>
  <si>
    <t>Obavezno je snimanje terena prije početka iskopa te nakon izvršenog iskopa.</t>
  </si>
  <si>
    <t>Izvoditelj će izvršiti potrebna iskolčenja, biti odgovoran za izmjere, te poduzeti potrebnu predostrožnost provjere dimenzije (visinske kote, profili).</t>
  </si>
  <si>
    <t>Pri iskolčenju treba posebnu pažnju posvetiti da se ostane u predmetu, vlasništvu i pravima.</t>
  </si>
  <si>
    <t>Izvoditelj snosi svu odgovornost za diranje u pravo vlasništva susjeda.</t>
  </si>
  <si>
    <t>Iskope zemlje za kanalske rovove vršiti sa pravilnim odsijecanjem bočnih strana i dna jame.</t>
  </si>
  <si>
    <t xml:space="preserve">Odbacivanje iskopa minimalno 1,0 m od ruba iskopa. </t>
  </si>
  <si>
    <t xml:space="preserve">Ručno otkopavanje zemlje izvoditi obavezno odozgo na niže. </t>
  </si>
  <si>
    <t>Kopanje zemlje pri dubinama većim od 1,0 m izvoditi pod kontrolom zadužene osobe.</t>
  </si>
  <si>
    <t xml:space="preserve">Rovove i kanale izvoditi u širini koja osigurava nesmetan rad u nijma. </t>
  </si>
  <si>
    <t>Pri strojnom iskopu zemlje treba voditi računa o stabilnosti zemlje ispod stroja, kao i odlaganju iskopanog materijala na razmak koji ne ugrožava stabilnost bočnih stranica iskopa.</t>
  </si>
  <si>
    <t>Oplata za razupiranje bočnih strana iskopa treba izlaziti minimalno 20 cm iznad ruba iskopa, kako bi se spriječio pad i urušavanje materijala sa terena u iskop (rov, kanal ili jamu).</t>
  </si>
  <si>
    <t>U jediničnu cijenu uračunata su također i zaštita okoline od posljedica eventualnog miniranja.</t>
  </si>
  <si>
    <t>Pravila i propisi koji se odnose na električne, telefonske, vodovodne instalacije i odvodnju moraju se poštivati za vrijeme izvođenja radova.</t>
  </si>
  <si>
    <t xml:space="preserve">Instalacije koje su u uporabi moraju se odgovarajuće zaštititi od oštećenja, ukloniti ili premjestiti kako je naznačeno ili specificirano Glavnim i Izvedbenim projektom. </t>
  </si>
  <si>
    <t>Instalacije koje nisu trenutno u funkciji, treba odstraniti, zatvoriti ili pokriti.</t>
  </si>
  <si>
    <t>Izvoditelj radova dužan je izvjestiti nadzornog organa o položaju psotojećih električnih, telefonskih, vodovodnih instalacija i odvodnje.</t>
  </si>
  <si>
    <t>Svi pomoćni pristupi i prilazi, ceste i slično, za potrebe gradilišta uključeni su u jediničnu cijenu i neće se priznati kao posebni troškovi.</t>
  </si>
  <si>
    <t>Kameni materijal, koji se ugrađuje mora odgovarati propisima HRN.</t>
  </si>
  <si>
    <t>Jedinična cijena treba sadržavati :</t>
  </si>
  <si>
    <t>→ kompletna mobilizacija i demobilizacija gradilišta,</t>
  </si>
  <si>
    <t>→ geotehnički nadzor iskopa</t>
  </si>
  <si>
    <t>→ dovoz, otpremu i premještanje i upotrebu svih vrsta strojeva za izvedbu ovih radova</t>
  </si>
  <si>
    <t>→ potrebne razupore, potpore i mostove za prebacivanje</t>
  </si>
  <si>
    <t>→ nalaganje temelja</t>
  </si>
  <si>
    <t>→ sve transporte izvan gradilišta te održavanje pristupnih i javnih puteva i cesta,</t>
  </si>
  <si>
    <t>→ sve horizontalne i vertikalne transporte unutar gradilišta do mjesta rada kao potrebna skladištenja,</t>
  </si>
  <si>
    <t>→ sav potreban rad i materijal bilo pomoćni ili osnovni</t>
  </si>
  <si>
    <t>→ radnu skelu</t>
  </si>
  <si>
    <t>→ troškove osiguranja i čuvanja materijala, opreme i izvedenih radova do primopredaje,</t>
  </si>
  <si>
    <t>→ zaštitu od posljedica miniranja.</t>
  </si>
  <si>
    <t>→ troškove čuvanja i održavanja postojećih komunalnih instalacija koje se pojave tokom iskopa. Eventualna oštećenja izvođač mora sanirati o svom trošku.</t>
  </si>
  <si>
    <t>→ sve troškove crpljenja atmosferske i podzemne vode, te održavanje jame u suhom stanju,</t>
  </si>
  <si>
    <t>→ čišćenje radnog prostora nakon završetka svake faze rada te prijenos otpadnog   materijala na gradsku deponiju na udaljenosti u krugu 10km.</t>
  </si>
  <si>
    <t>UREĐENJE TEMELJNOG TLA MEHANIČKIM ZBIJANJEM</t>
  </si>
  <si>
    <t>Temeljno tlo treba osposobiti da bez štetnih posljedica preuzme opterećenje od objekta, kolničke konstrukcije i opterećenja ostalih objekata.</t>
  </si>
  <si>
    <r>
      <rPr>
        <sz val="9"/>
        <rFont val="Arial"/>
        <family val="2"/>
        <charset val="238"/>
      </rPr>
      <t>Na najmanje svakih 100 m</t>
    </r>
    <r>
      <rPr>
        <vertAlign val="superscript"/>
        <sz val="9"/>
        <rFont val="Arial"/>
        <family val="2"/>
        <charset val="238"/>
      </rPr>
      <t>2</t>
    </r>
    <r>
      <rPr>
        <sz val="9"/>
        <rFont val="Arial"/>
        <family val="2"/>
        <charset val="238"/>
      </rPr>
      <t xml:space="preserve"> temeljnog tla treba obaviti kontrolna i tehnološka isitivanja stupnja zbijenosti (Sz) po Proctoru ili modula stišljivosti (Ms) kružnom pločom Ø30 cm (ovisno o vrsti materijala).</t>
    </r>
  </si>
  <si>
    <t>Debljina sloja kojeg treba zamijeniti, ako nije određeno Glavnim projektom, određuje se na pokusnoj površini, a isto se odnosi i na određivanje vrste strojeva za zbijanje i režim njihova rada.</t>
  </si>
  <si>
    <t>Izbor transportnih sredstava i načina izvršenja transporta u zavisnosti je od vrste i količine iskopanog materijala, načina njegovog utovara i istovara, udaljenosti transporta i mjesnih terenskih prilika u skladu s Glavnim projektom.</t>
  </si>
  <si>
    <t>Vrstu transportnih sredstava bira izvoditelj radova i uračunava u svojoj ponudi u jediničnoj cijeni.</t>
  </si>
  <si>
    <t>Prije ugradbe pojedinog materijala Izvođač mora Nadzornom inženjeru predočiti prateću dokuemntaciju  i dokaze kvalitete za svaki pojedini materijal i dobiti dopuštenje za ugradbu navedenog materijala.</t>
  </si>
  <si>
    <t>ARMIRANO-BETONSKI I BETONSKI RADOVI</t>
  </si>
  <si>
    <t>NAPOMENA - FAZE GRADNJE</t>
  </si>
  <si>
    <t xml:space="preserve">Prema GEOTEHNIČKOM ELABORATU (R.N. 8601 3282 - 62/15) izrađenom u Institutu IGH d.d., Split,  potrebno je voditi računa o mogućoj pojavi slijeganja terena. </t>
  </si>
  <si>
    <t>Pod pretpostavkom da je kapacitet nosivosti dostignut sa temeljnom stopom 200 x 200 cm, može se očekivati slijeganje od oko 2 do 5 cm, koje bi se trebalo ostvariti u relativno kratkom vremenskom periodu (tijekom gradnje, cca. 3 - 6 mjeseci, od čega će se najveći dio ostvariti u prvom mjesecu gradnje koja će uzrokovati slijeganje, kako je tlo nekohezivno i neće biti dugoročnog, sekundarnog slijeganja). Izvedba slojeva od drobljenog kamena koji će se položiti kako bi se postigla visinska kota +3,60 m.n.m. imat će dominantan utjecaj na slijeganje (cca. 50 %), dok će teret od same građevine imati manji efekt na dublje slojeve; tako da će glavnina slijeganja biti realizirana u prvom mjesecu gradnje.</t>
  </si>
  <si>
    <t>Prevedeno iz Volume III Folder 5 March 2016</t>
  </si>
  <si>
    <t>U tom smislu, preporučeno je da Izvoditelj organizira gradilište na način da se dozvoli istovremen i kontinuiran rad na cijeloj površini građevine, a ne da se radovi koncentriraju na izvođenje pojedinih dijelova građevine u punoj visini. Na taj način, slijeganja će se ''aktivirati'' na cijeloj površini, što ćemo omogućiti praćenje (topografsko snimanje) slijeganja tijekom gradnje uz mogućnost, po potrebi, korekcije visinske kote podne ploče tijekom izvođenja plivajućeg poda (sloj za izravnavanje).</t>
  </si>
  <si>
    <t>Uzimajući u obzir veličinu građevine, koja će se izvoditi tijekom dužeg vremenskog perioda, sve predložene mjere za pripremu tla i praćenje slijeganja neće imati utjecaja na dovršenje radova.</t>
  </si>
  <si>
    <t>Primarnu pažnju treba posvetiti visokoj kvaliteti pripreme i nabijanja nasipa korištenjem teške mehanizacije kako bi se eliminirale, od samog početka, kritične mikro-lokacije s mogućom pojavom diferencijalnog slijeganja.</t>
  </si>
  <si>
    <t>Također, jedna od mjera može biti i postavljanje dodatne armature u kritične presjeke kako bi se spriječila pojava pukotina uzrokovanih slijeganjem.</t>
  </si>
  <si>
    <t>Kod svih vodoravnih radnih spojeva potrebno je površinu, na koju će se dobetonirati dijelovi konstrukcije druge faze, obraditi ispiranjem i ispuhivanjem smjesom zraka i vode pod pritiskom. Neposredno prije početka betoniranja dijelova konstrukcije druge faze površina radne reške premazuje se konstruktivnim ljepilom na bazi sintetičke smole za ostvarivanje veze. Svu nastavnu armaturu potrebno je zaštititi od korozije.</t>
  </si>
  <si>
    <t>Pri ugradbi i njezi betona u svim armirano-betonskim i betonskim konstrukcijama striktno se pridržavati Glavnog projekta.</t>
  </si>
  <si>
    <t>Izrada armirano-betonskih konstrukcija obuhvaća: izradu oplate, dobavu i postavljanje armature, vlaženje oplate, ubacivanje betona  i zbijanje (vibriranje) sve dok se voda ne pojavi na površini, izradu potrebnih rupa (otvora), zareza i prodora.</t>
  </si>
  <si>
    <t xml:space="preserve">Svi betonski i armiranobetonski radovi navedeni u ovom troškovniku moraju biti izvedeni stručno i u odgovarajućoj kvaliteti, točno prema Glavnom i Izvedbenom projektu, važećim hrvatskim normama i uputama nadzornog organa, te prema uzancama struke i uputama proizvođača za pojedine materijale ili sustave . </t>
  </si>
  <si>
    <t>Prije početka izvedbe betonskih radova treba pregledati i zapisnički ustanoviti podatke o agregatu, cementu i vodi, odnosno faktorima koji će utjecati na kakvoću radova i ugrađenog betona.</t>
  </si>
  <si>
    <t>Izvoditelj konstrukcija i elemenata od betona i armiranog betona mora voditi dokumentaciju prema Tehničkom propisu za betonske konstrukcije (N.N. 139/09) kojim dokazuje kvalitetu materijala, izvedenih radova te gotove konstrukcije te drugu dokumentaciju predviđenu Glavnim projektom.</t>
  </si>
  <si>
    <t>Prije početka izvođenja radova, izrade konstrukcije i elemenata od betona, mora se izraditi projekt betona koji sadrži:</t>
  </si>
  <si>
    <t xml:space="preserve">* sastav betonskih mješavina, količine i tehničke uvjete za projektirane klase betona, </t>
  </si>
  <si>
    <t>* plan betoniranja, organizaciju i opremu potrebnu za izvođenje,</t>
  </si>
  <si>
    <t>* način transporta i ugradnje betonske mješavine,</t>
  </si>
  <si>
    <t>* način njegovanja ugrađenog betona,</t>
  </si>
  <si>
    <t xml:space="preserve">* program kontrolnih ispitivanja sastojaka betona, </t>
  </si>
  <si>
    <t>* program kontrole betona, uzimanje uzoraka i ispitivanje betonske mješavine i betona po partijama,</t>
  </si>
  <si>
    <t>* plan montaže elemenata, projekt skele za složene konstrukcije i elemente od betona i armiranog betona, ako nije naveden u projektu konstrukcije, te projekt za specijalne vrste oplate.</t>
  </si>
  <si>
    <t>SASTAVNI MATERIJALI</t>
  </si>
  <si>
    <t>Sastavni materijali ne smiju sadržavati štetne primjese u količinama koje mogu biti opasne za trajnost betona ili uzrokovati koroziju armature. Moraju biti pogodni za namjeravano korištenje betona.</t>
  </si>
  <si>
    <t xml:space="preserve">Za izradu betona mogu se rabiti cementi propisani normom HRN EN 197. Smiju se rabiti samo oni cementi koji imaju potvrdu sukladnosti s uvjetima odgovarajuće važeće norme, a potvrdu izdaje ovlaštena hrvatska institucija. </t>
  </si>
  <si>
    <t>Ne smije se rabiti cement koji je na betonari skladišten duže od tri mjeseca, osim ako ispitivanjima osnovnih svojstava nije potvrđeno da mu kakvoća odgovara propisanim uvjetima.</t>
  </si>
  <si>
    <t xml:space="preserve">Za izradu betona može se upotrebljavati obični agregat propisan normom HRN EN 12620. </t>
  </si>
  <si>
    <t xml:space="preserve">Agregat mora biti razdvojen u najmanje tri frakcije, i treba imati potvrdu sukladnosti s uvjetima navedenih normi, koju izdaje ovlaštena hrvatska institucija. </t>
  </si>
  <si>
    <t>Frakcije agregata moraju se transportirati i skladištiti odvojeno, tako da se ne prljaju, ne predrobljuju i ne segregiraju.</t>
  </si>
  <si>
    <t xml:space="preserve">Podloga odlagališta agregata treba biti izvedena u dovoljnom nagibu za odvodnju vode koja se procjeđuje iz agregata. </t>
  </si>
  <si>
    <t>Na istome mjestu smiju se odlagati samo agregati iste nazivne frakcije iz istog izvora, a iste nazivne frakcije iz različitih izvora samo ako je prethodno dokazano da imaju ista ili dovoljno slična svojstva koja ne uzrokuju promjenu količine doziranja u betonu.</t>
  </si>
  <si>
    <t xml:space="preserve">Voda za spravljanje betona treba zadovoljavati uvjete norme HRN EN 1008. </t>
  </si>
  <si>
    <t xml:space="preserve">Pouzdano pitka voda (iz gradskih vodovoda) može se rabiti bez potrebe prethodne provjere uporabljivosti. </t>
  </si>
  <si>
    <t>Vodu koja se ne koristi za piće, a koristi se za izradu betona na osnovi provedenih ispitivanja, treba kontrolirati najmanje jednom u tri mjeseca.</t>
  </si>
  <si>
    <t>UGRADNJA BETONA</t>
  </si>
  <si>
    <t xml:space="preserve">Ugradnjom betona može se započeti tek kada je oplata i armatura u potpunosti zgotovljena i učvršćena. </t>
  </si>
  <si>
    <t xml:space="preserve">Sabijanje betona vrši se  pogodnim pervibratorima i vibratorima koji imaju minimalnu frekvenciju od 8000 ciklusa u minuti i pri tome valja paziti da ne dođe do stvaranja segregacijskih gnijezda. </t>
  </si>
  <si>
    <t xml:space="preserve">Kod vibriranja jednog sloja betona, koji dolazi na prethodni sloj koji još nije vezao, pervibratori moraju ući i u donji sloj betona za dužinu igle. </t>
  </si>
  <si>
    <t>Beton treba ubaciti što bliže njegovom konačnom položaju u konstrukciji da se izbjegne segregacija.</t>
  </si>
  <si>
    <t xml:space="preserve">Smije se vibrirati samo dobro ukliješten beton, a nikako ga se ne smije transportirati pomoću pervibratora. </t>
  </si>
  <si>
    <t xml:space="preserve">Od mjesta ubacivanja do definitivnog položaja beton smije prijeći najviše 1,50 m. </t>
  </si>
  <si>
    <t>Ploče treba betonirati u slojevima od 5 cm, a zidove u slojevima od 80 cm.</t>
  </si>
  <si>
    <t>Za sve vrijeme betoniranja na gradilištu treba dežurati stručno osoblje koje može otkloniti manje kvarove na postrojenju za spravljanje betona, transportnim sredstvima i sredstvima za ugradnju betona.</t>
  </si>
  <si>
    <t>Zaštita betonske konstrukcije vrši se polijevanjem vodom ili prekrivanjem vlažnim jutenim platnom, ovisno o temperaturi i osunčanju.</t>
  </si>
  <si>
    <t>Armatura mora ostati u projektiranom položaju i za vrijeme betoniranja i treba biti u potpunosti obložena betonom u čitavoj dužini i opsegu, sa zaštitnim slojem betona ne manjim od minimalno propisanog za tu vrstu konstrukciju.</t>
  </si>
  <si>
    <t xml:space="preserve">Ukoliko se betoniranje obavlja pri niskim temperaturama mora biti osigurana mogućnost proizvodnje zagrijanog svježeg betona i mogućnost zaštite svježeg betona za vrijeme manipuliranja. </t>
  </si>
  <si>
    <t>Tehnički proračun mora biti proveden za sve faze rada, od spravljanja, transporta i ugradnje, do njege betona, uzimajući u obzir toplinska svojstva materijala i klimatske uvjete.</t>
  </si>
  <si>
    <t>Trajanje manipulacije i transporta svježeg betona treba svesti na minimum i uvjetovano je temeljem kriterija da u tom vremenu ne smije doći do bitnije promjene konzistencije betona.</t>
  </si>
  <si>
    <t>Transportna sredstva moraju biti takova da spriječe segregaciju od mjesta spravljanja do mjesta ugradnje betona. Transportna sredstva ne smiju se oslanjati na oplatu ili armaturu, kako ne bi dovela u pitanje njihov projektirani položaj. To mogu biti betonske pumpe, auto-mješalice i kamioni kiperi za prijevoz do 1 km.</t>
  </si>
  <si>
    <t>Dozvoljena visina slobodnog pada betona je 1,0 m, a za veće visine treba osigurati dozvoljeni broj vertikalnih ljevaka.</t>
  </si>
  <si>
    <t>Definitivni plan transporta betona sa popisom svih sredstava mora Izvođač predložiti pismeno nadzornom organu na odobrenje.</t>
  </si>
  <si>
    <t xml:space="preserve">Prekidi u betoniranju dopušteni su samo na mjestima kako je to predviđeno u Izvedbenom projektu ili izričito dopušteno od nadzornog organa. </t>
  </si>
  <si>
    <t>ZAŠTITA BETONA</t>
  </si>
  <si>
    <t xml:space="preserve">Zaštita betona od isušivanja mora biti efikasna već u prvim satima nakon ugradnje betona, odmah kada stanje površine betona to dozvoljava. </t>
  </si>
  <si>
    <t>Intezivna zaštita mora trajati najmanje 7 dana.</t>
  </si>
  <si>
    <t xml:space="preserve">Ukoliko se zaštita od isušivanja vrši polijevanjem, voda ne smije biti hladnija od temperature površine betona, kako ne bi došlo do ubrzavanja i diferencijalnih termičkih stezanja betona koja mogu izazvati stvaranje pukotina. </t>
  </si>
  <si>
    <t>Ukoliko se zaštita od isušivanja vrši postupkom zatvaranja betonskih površina prskanjem kemijskim sredstvima, njihovo djelovanje treba provjeriti u tijeku predhodnih ispitivanja betona.</t>
  </si>
  <si>
    <t xml:space="preserve">U hladnom periodu ugrađeni beton se mora na odgovarajući način termički zaptivati. </t>
  </si>
  <si>
    <r>
      <rPr>
        <sz val="9"/>
        <rFont val="Arial"/>
        <family val="2"/>
        <charset val="238"/>
      </rPr>
      <t>Temperatura ugrađenog betona mora tri dana poslije ugradbe iznositi najmanje 278 K (+5</t>
    </r>
    <r>
      <rPr>
        <vertAlign val="superscript"/>
        <sz val="9"/>
        <rFont val="Arial"/>
        <family val="2"/>
        <charset val="238"/>
      </rPr>
      <t>o</t>
    </r>
    <r>
      <rPr>
        <sz val="9"/>
        <rFont val="Arial"/>
        <family val="2"/>
        <charset val="238"/>
      </rPr>
      <t>C).</t>
    </r>
  </si>
  <si>
    <t xml:space="preserve">Radni spojevi (reške) moraju biti vodonepropusni . </t>
  </si>
  <si>
    <t xml:space="preserve">Kod vodoravnih radnih spojeva, po završetku betoniranja (kada beton dobije odgovarajuću čvrstoću tj. u vremenu od početka do završetka vezivanja betona) potrebno je površinu na koju će se dobetonirati sljedeća faza obraditi ispiranjem i ispuhivanjem smjesom zraka i vode pod pritiskom. Nakon montiranja armature i oplate potrebno je ponovno očistiti površinu vertikalne radne reške te ispuhati smjesom zraka i vode. </t>
  </si>
  <si>
    <t xml:space="preserve">Nakon montiranja armature i oplate, potrebno je ponovno savjesno očistiti površinu radne reške, zatim ispuhati i isprati smjesom zraka i vode. </t>
  </si>
  <si>
    <t>Naročitu pažnju pri tome valja posvetiti čišćenju uglova .</t>
  </si>
  <si>
    <t xml:space="preserve">Neposredno prije početka betoniranja druge faze na površinu radne reške nanosi se sloj mikrobetona debljine 3 mm. </t>
  </si>
  <si>
    <t xml:space="preserve">Ovaj mikrobeton spravlja se sa vodom pomiješanom sa sredstvom za povećanje prionljivosti i vlačne čvrstoće betona. </t>
  </si>
  <si>
    <t xml:space="preserve">Kod vertikalne radne reške, prije početka prve faze betoniranja treba nanijeti sredstvo za površinsko sprječavanje vezanja betona . </t>
  </si>
  <si>
    <t>Nakon skidanja oplate ovaj se sloj ispere smjesom vode i zraka pod pritiskom.</t>
  </si>
  <si>
    <t xml:space="preserve">Nakon montiranja armature i oplate potrebno je ponovno očistiti površinu vertikalne radne reške. </t>
  </si>
  <si>
    <t xml:space="preserve">Neposredno prije početka betoniranja druge faze na površinu radne reške nanosi se premaz reakcijskom smolom. </t>
  </si>
  <si>
    <t>Vrijeme nanošenja i vezivanja, odnosno vezanja reakcijske smole mora biti podešeno tako da ona ne veže dok na nju ne dođe beton druge faze betoniranja.</t>
  </si>
  <si>
    <t xml:space="preserve">Sa ugradnjom betona može se započeti tek kada je oplata i armatura definitivno postavljena i kada je Nadzorni inženjer to dopustio upisom u građevinski dnevnik. </t>
  </si>
  <si>
    <t xml:space="preserve">Izvoditelj je dužan provoditi kontrolna ispitivanja betona. </t>
  </si>
  <si>
    <t>Čvrstoća betona određuje se klasom betona, a Izvođač se mora strogo pridržavati klase betona za pojedine konstrukcije, označene u statičkom proračunu u Glavnom projektu.</t>
  </si>
  <si>
    <t>OPLATE I SKELE</t>
  </si>
  <si>
    <t xml:space="preserve">OPĆENITO
</t>
  </si>
  <si>
    <t>Skele i oplate moraju biti tako projektirane, konstruirane i izvedene da mogu preuzeti opterećenja i utjecaje koji nastaju u izvođenju radova, bez štetnih slijeganja i deformacija. Moraju osigurati točnost predviđenu projektom konstrukcije. Također, moraju osgurati da oblik, funkcioniranje, izgled i trajnost stalne konstrukcije nisu ugroženi ili oštećeni. Skele i oplate moraju zadovoljavati mjerodavne hrvatske i europske norme kao što je EN 1065. Za izradu skela i oplata može se upotrijebiti svaki materijal koji će ispuniti uvjete konstrukcije ovih tehničkih uvjeta.
Nadvišenja skele i oplate određuju se ovisno o objektu i njegovoj namjeni te estetskom  izgledu. Za specijalne i osobito složene objekte nadvišenje skele određuje se proračunom.
Skele i oplate moraju biti tako izvedene da odgovaraju načinu ugradnje, vibriranja, njegovanja i toplinske obrade betona, prema projektu betona.</t>
  </si>
  <si>
    <t>Oplata treba osigurati betonu traženi oblik dok ne očvrsne. Kad je oplata sastavni dio konstrukcije iIi njezina elementa i ostaje ugrađena u konstrukciji, treba provjeriti njezinu trajnost. 
Ako takva oplata ili dio oplate ne utječe na nosivost konstrukcije, treba provjeriti da njezin utjecaj na konstrukciju nije štetan.
Ako sredstva za učvrsćivanje oplate prolaze kroz beton, ne smiju štetno djelovati na beton.
Oplatu treba tako izvesti da ju je moguće lako skinuti, bez oštećenja betona.
Unutrašnje stranice oplate moraju biti čiste i, prema potrebi, premazane zaštitnim sredstvom.</t>
  </si>
  <si>
    <t xml:space="preserve">Oplata mora biti izrađena točno po mjerama za pojedine dijelove konstrukcije, označenim u projektu.  </t>
  </si>
  <si>
    <t>Oplata, podupiranje iste, kao i pomoćna radna skela uključeni su u cijenu.</t>
  </si>
  <si>
    <t xml:space="preserve">Završne plohe betona moraju biti potpuno ravne, bez izbočina ili valova. </t>
  </si>
  <si>
    <t>Eventualni popravci segregiranih mjesta i tragovi spojeva oplate, neće se dodatno priznavati.</t>
  </si>
  <si>
    <t>Prije početka ugrađivanja betona oplata se mora detaljno očistiti.</t>
  </si>
  <si>
    <t xml:space="preserve">U oplati se moraju izvesti svi otvori, udubine i prolazi za sve vrste instalacija i okapnica, kako bi se izbjeglo naknadno oštećenje i rastresanje konstrukcije. </t>
  </si>
  <si>
    <t>Izrađena oplata, s podupiranjem, prije betoniranja mora biti pregledana, te provjerene sve dimenzije i kakvoća izvedbe.</t>
  </si>
  <si>
    <t>Pregled i prijem oplate od Nadzornog inženjera mora se evidentirati u građevinskom dnevniku.</t>
  </si>
  <si>
    <t xml:space="preserve">Premaz oplate ne smije biti štetan za beton, ne smije djelovati na promjenu boje površine vidljivog betona i na vezu između armature i betona i ne smije štetno djelovati na materijal koji se naknadno nanosi na beton.
Oplatu koja apsorbira značajniju količinu vode iz betona ili omogućava evaporaciju treba odgovarajuće vlažiti da se spriječi gubitak vode iz betona. Za osiguranje traženog zaštitnog sloja betona treba koristiti odgovarajuće vodilice ili distancere oplate od armature.
</t>
  </si>
  <si>
    <t>Oplata se skida po fazama, bez potresa i udara, na način da se konstrukcija ne preoptereti i ne ošteti. Opterećenja skela treba otpuštati postupno tako da se drugi elementi skele ne preopterete. Stabilnost skela i oplate treba održavati pri oslobađanju i uklanjanju opterećenja.</t>
  </si>
  <si>
    <t>Kad tehnologija gradnje zahtijeva podupiranje konstrukcije i nakon skidanja oplate, raspored i način podupiranja moraju se predvidjeti projektom betona.
Za nosive elemente kod kojih je slobodna duljina veća od 6 m, oplata se postavlja tako da nakon njezina opterećenja ostane nadvišenje veličine L/1000, gdje je L raspon elementa.</t>
  </si>
  <si>
    <t xml:space="preserve">Prije početka ugradnje Nadzorni inženjer treba provjeriti: geometriju oplate, stabilnost oplate, skela i njihovih temelja, nepropusnost oplate, uklanjanje nečistoća (kao što su prašina, snijeg, led i ostaci žice) s dijela koji će se betonirati, pripremu površine oplate, otvore u oplati. </t>
  </si>
  <si>
    <t xml:space="preserve">OPLATE
</t>
  </si>
  <si>
    <t>MATERIJAL</t>
  </si>
  <si>
    <t>Oplate betonskih konstrukcija izvode se od čvrste šperploče ili od metala, sa glatkom i ravnom površinom.
Daščana oplata se u principu upotrebljava za temelje, ojačanja temelja i slično, dok se za sve ostale konstrukcije upotrebljava glatka oplata ili metalna oplata .
Drvene letve i gredice ne smiju biti izvitoperene, raspucane, zahvaćene insektima, gnjilom srčikom i gnjilim kvrgama.</t>
  </si>
  <si>
    <t>Za konstrukciju okvira primjeniti gredice presjeka 10x10 cm, šperploča debljine 15 mm. Zaštitna daska na oba vrha 4x13 cm i vezne daske iz šperploče 1,5x16 cm. Vezivanje šperploče za okvir vijcima 50x50. Vezivanje elemenata u sklopove postiže se vijcima kroz rubne vertikale ili pomoću klina.</t>
  </si>
  <si>
    <t>Svaki element u visini kliješta ima rupe profila 20 mm, koje služe za postavu svornjaka ili stega sa žabicama ili sličnog tipa. Rupe su okovane metalnim šajbama. Razupiranje se postiže juvidur cijevima. Kliješta su dvodjelna od drveta 2x6/14 cm.
Podupiranje oplate postiže se obostrano sa koso postavljenim podupiračima. Čela zidova opločuju se šiberom koji se fiksira na glavnu oplatu.</t>
  </si>
  <si>
    <t xml:space="preserve">Oplata ploča se izrađuje prema Izvedbenom projektu. Elementi okvira su od letvi 5/8 cm, a šperploča debljine d=15 mm. Povezivanje šperploča sa okvirom postiže se vijcima 50/50. Montaža se vrši postavom pregrada od željeznih podupirača tipa B ili C i podvlaka 12/12 postavljenih u smjeru prema fasadi.
Uz čelo se postavlja zaštitni lim. Ukrućenje podvlaka u horizontalnom smjeru postiže se poprečno ukucanim daskama.
</t>
  </si>
  <si>
    <t>Oplata nosača izrađuje se prema potrebnim veličinama. Materijal za izradu tabli su gredice 5/8 cm i šperploče debljine d=15 mm. Ostalo kao za oplatu ploča.</t>
  </si>
  <si>
    <t>Oplata stupova izrađuje se prema potrebnim dimenzijama. Upotrijebljeni materijal za table su gredice 8/10 cm i šperploča debljine d=15 mm. Vezna daska 2,4x11 cm, a kod šibera 1,5x20 cm od šperploče. Kliješta 2x6x12 cm. Spojna sredstva i ostalo kao za oplatu zidova.</t>
  </si>
  <si>
    <t>NAČIN OBRAČUNAVANJA</t>
  </si>
  <si>
    <t>Oplata zidova obračunava se po 1 m2 izvedene površine zida uključujući sve otvore okvira. 
Oplata ploča obračunava se po 1 m2 izvedene površine ploče, mjerene među zidovima sa čeonom oplatom ploče i otvorima okvira. 
Oplata stupova i nosača obračunava se po 1 m3 stupa ili nosača.
Ostale konstrukcije obračunavaju se prema oznakama i stavkama troškovnika.</t>
  </si>
  <si>
    <t>Jedinična cijena betonskih radova sadržava:</t>
  </si>
  <si>
    <t xml:space="preserve">→ izvedba betonske mase u betonari,
→ dostava na gradilište,                                                                                                                     </t>
  </si>
  <si>
    <t>→ zaštitu betonskih i AB konstrukcija od djelovanja atmosferilija i temperaturnih utjecaja,
→ betoniranje u vodi
→ uzimanje potrebnih uzoraka,
→ ispitivanje materijala s predočenjem isprave o sukladnosti,
→ čišćenje u tijeku izvođenja i nakon završetka svih radova,</t>
  </si>
  <si>
    <t xml:space="preserve">→ svu štetu kao i troškove popravka kao posljedica nepažnje u tijeku izvedbe,
→ svi režijski troškovi
→ troškove zaštite na radu po Zakonu o zaštiti na radu i drugim postojećim propisima,
→ dovođenje vode, plina i struje od priključaka na gradilištu do mjesta potrošnje,
→ isporuka pogonskog materijala
→ troškove isprava o sukladnosti.                                                                                                                                                                                                                                                        </t>
  </si>
  <si>
    <t>Jedinična cijena oplate sadržava:</t>
  </si>
  <si>
    <t>→ vlaženje i premazivanje oplate i mazanje kalupa,                                                                    
→ pregled oplate od strane Izvođača i Nadzornog inženjera prije početka betoniranja
→ montaža oplate, sa svim potrebnim horizontalnim i vertikalnim transportima,
→ potrebna radna skela i podupiranje,</t>
  </si>
  <si>
    <t>→ skidanje oplate, 
→ popravak neravnina na elementima u glatkoj oplati,
→ zatvaranje rupa, otvora, montažnih spojeva, šliceva oko instalacija i sl,</t>
  </si>
  <si>
    <t xml:space="preserve">→ uzimanje potrebnih uzoraka,
→ ispitivanje materijala uz predočenje ispava o sukladnosti,
→ čišćenje tijekom i po završetku izvođenja svih radova,
→ svu štetu kao i troškove popravka kao posljedica nepažnje u tijeku izvedbe,
→ svi režijski troškovi
→ troškove zaštite na radu po Zakonu o zaštiti na radu i drugim postojećim propisima,
→ dovođenje vode, plina i struje od priključaka na gradilištu do mjesta potrošnje,
→ isporuka pogonskog materijala
→ troškove isprava o sukladnosti.                                                                                                                                                                                                                                                        </t>
  </si>
  <si>
    <t>ARMATURA</t>
  </si>
  <si>
    <t>Armatura mora biti u položaju predviđenom Izvedbenim projektom i u potpunosti obuhvaćena betonom.</t>
  </si>
  <si>
    <t>Pregled postavljene armature vrši Nadzorni inženjer na građevini.</t>
  </si>
  <si>
    <t xml:space="preserve">Za armiranje betonskih konstrukcija i elemenata koriste se čelici za armiranje, koji trebaju zadovoljavati uvjete norme EN 10080 i uvjete Glavnog i Izvedbenog projekta. </t>
  </si>
  <si>
    <t xml:space="preserve">Površina armature mora biti očišćena od slobodne hrđe i tvari koje mogu štetno djelovati na čelik, beton ili vezu između njih. </t>
  </si>
  <si>
    <t>Čelik za armiranje betona treba rezati i savijati prema specifikacijama u Izvedbenom projektu.</t>
  </si>
  <si>
    <t>Rukovanje, skladištenje i zaštita armature treba biti u skladu sa zahtjevima tehničkih specifikacija koje se odnose na čelik za armiranje, Izvedbenog projekta te odredbama Priloga B Tehničkog propisa za betonske konstrukcije (N.N. 139/09).</t>
  </si>
  <si>
    <t>Armatura se ugrađuje u armiranobetonsku konstrukciju prema Izvedbenom projektu, normi HRN EN 13670 i normama na koje ta norma upućuje.</t>
  </si>
  <si>
    <t>Prije početka ugradnje, Izvođač mora prema normi HRN EN 13670 pregledati armaturu. Prilikom transporta armature od armiračnice ili radionice do gradilišta, armatura mora biti vezana i označena po stavkama i pozicijama u skladu s Izvedbenim projektom.</t>
  </si>
  <si>
    <t xml:space="preserve">Armatura mora biti na gradilištu pregledno deponirana. </t>
  </si>
  <si>
    <t>Žica, plastični ili drugi ulošci koji se polažu radi održavanja razmaka kao i sav drugi pomoćni materijal uključeni su u jediničnu cijenu.</t>
  </si>
  <si>
    <t xml:space="preserve">Ugrađivati se mora armatura po profilima iz statičkog računa, odnosno nacrta savijanja. </t>
  </si>
  <si>
    <t xml:space="preserve">Ukoliko je onemogućena nabava određenih profila zamjena se vrši uz odobrenje Nadzornog inženjera. </t>
  </si>
  <si>
    <t>Postavljenu armaturu prije betoniranja dužan je osim rukovodioca gradilišta pregledati i Nadzorni inženjer i to upisati u građevinski dnevnik.</t>
  </si>
  <si>
    <t>Pri polaganju armature naročitu pažnju valja posvetiti visini armature kod greda i ploča kako ne bi došlo do povećanja visine grede ili debljine ploče kod betoniranja zbog previsoko položene spomenute armature.</t>
  </si>
  <si>
    <t>Armirački radovi se u svemu moraju izvoditi prema HRN BS, važećim propisima i standardima.</t>
  </si>
  <si>
    <t>Jedinična cijena armiračkih radova sadržava:</t>
  </si>
  <si>
    <t>→ savijanje u središnjem savijalištu te transport do gradilišta i dobavu svog potrebnog materijala s
     transportom na gradilište                                                                                                                                               
→ pregled armature prije savijanja i sječenja sa čišćenjem od hrđe, masnoće i ostalih nečistoća te sortiranjem,</t>
  </si>
  <si>
    <t>→ sječenje, ravnanje i savijanje armature na gradilištu sa horizontalnim transportom do mjesta savijanja te
     horizontalnim i vertikalnim transportom do mjesta vezanja i ugradnje,</t>
  </si>
  <si>
    <t>→ postavljanje i vezanje armature točno prema armaturnim nacrtima, sa podmetanjem podložaka, kako bi se
     osigurala potrebna udaljenost između armature i oplate,</t>
  </si>
  <si>
    <t>→ pregled armature od strane izvođača i Nadzornog inženjera prije početka betoniranja.</t>
  </si>
  <si>
    <t>→ ugradba prefabriciranih nastavaka posebno se obračunava, ali se izvodi uz armiračke radove</t>
  </si>
  <si>
    <t>→ uzimanje izmjera na objektu</t>
  </si>
  <si>
    <t>→ razrada izvedbene dokumentacije u skladu sa konačnom preciznom izmjerom.</t>
  </si>
  <si>
    <t>→ sva bušenja postojeće konstrukcije za postavljanje ankera i postavljanje ankera.</t>
  </si>
  <si>
    <t>→ sva varenja armature, međusobna ili varenja za čeličnu konstrukciju</t>
  </si>
  <si>
    <t>Obračun ugrađene armature vrši se po kg bez obzira na profil. U troškovniku je dana procjena količine armature temeljena na statičkog proračunu u Glavnom projektu. Detaljni iskaz armature dati će se u sklopu Izvedbenog projekta armature za svaki pojedini konstruktivni element. Preciznost postave: s točnošću od 3 % u odnosu na projektirano stanje (razmaci i preklopi). Ovi opći uvjeti mijenjaju se ili nadopunjuju opisom pojedine stavke troškovnika.</t>
  </si>
  <si>
    <t>REKAPITULACIJA:</t>
  </si>
  <si>
    <t>GRAĐEVINSKO - OBRTNIČKI RADOVI</t>
  </si>
  <si>
    <t>III.</t>
  </si>
  <si>
    <t>VODOVOD I ODVODNJA</t>
  </si>
  <si>
    <t>IV.</t>
  </si>
  <si>
    <t>ELEKTROINSTALACIJE</t>
  </si>
  <si>
    <t>V.</t>
  </si>
  <si>
    <t>GRIJANJE, HLAĐENJE I VENTILACIJA</t>
  </si>
  <si>
    <t>UKUPNO  (bez PDV-a):</t>
  </si>
  <si>
    <t xml:space="preserve"> + PDV (25%)</t>
  </si>
  <si>
    <t>SVEUKUPNO  (s PDV-om):</t>
  </si>
  <si>
    <t xml:space="preserve">BRAVARSKI RADOVI </t>
  </si>
  <si>
    <t>Kod izvedbe čeličnih konstrukcija kompletan rad, kao i sav osnovni i pomoćni materijal, mora u svemu odgovarati važećim tehničkim propisima za pojedine vrste radova i važećim hrvatskim normama tj. propisanim tehničkim svojstvima, ocjenama sukladnosti i dokazima uporabljivosti građevnih proizvoda (prema Zakonu o građevnim proizvodima). Izvođač se dužan pridržavati Tehničkog propisa za čelične konstrukcije, mjerodavnih hrvatskih normi (EUROCODE), te statičkog proračuna. Sva čelična konstrukcija mora zadovoljavati vatrootpornost zahtijevanu Elaboratom zaštite od požara.
Sva čelična konstrukcija i pripadajući radovi moraju biti izvedeni u skladu s Glavnim projektom, zakonom i propisima i u skladu s dobrom inženjerskom i operativnom praksom.
Korišteni materijal mora biti u skladu s hrvatskim propisima (Zakon o standardizaciji, NN 53/91, 26/93, 44/95).</t>
  </si>
  <si>
    <t>Kovani, zavareni ili savijeni dijelovi konstrukcije ne smiju biti spaljeni, cijepati se ili imati pukotine.
Čvorovi i zglobovi moraju biti izvedeni s punim oslabljenim profilima.
Po završetku, svi radovi moraju biti očišćeni u radionici od hrđe i masti i premazani s minimalnim (temeljni premaz) ili njemu jednakim premazom.
DIjelovi koji se ugrađuju u zidove moraju biti dvostruko premazani.
Ako je bilo koji dio stavke, nacrta ili detalja nejasan, Izvođač mora zatražiti pojašnjenje od Nadzornog inženjera.
U slučaju kolizije u troškovničkom opisu  i Izvedbenom projektu, mjerodavan je Izvedbeni projekt.
Cijena mora uključivati naknadu za mjerenje, označavanje, izradu utora, montažu i privremeno fiksiranje strukturalnih elemenata tako da ne dođe do pomicanja tijekom postavljanja na sidra ili neke druge vrsta pričvršćenja. Cijena uključuje i svu potrebnu opremu i materijal za montažu (vijke, trnove, itd.) kao i uklanjanje krhotina i svog stranog materijala uzrokovanog izvedbom.</t>
  </si>
  <si>
    <t>Vodonepropusnost svih elemenata postiže se postavljanjem plastičnih zaptivki na bazi poliestera.
Prije montaže materijala, dokumentacija propisana zakonom - Izjava o svojstvima, certifikati i drugi dokazi propisani zakonom moraju biti dostavljeni Nadzornom inženjeru.</t>
  </si>
  <si>
    <t>IZRADA ČELIČNE KONSTRUKCIJE
Prije početka radova na izradi čelične konstrukcije, izvođač treba projektantu konstrukcije i nadzornom inženjeru dostaviti na uvid radioničke nacrte (izrađene na osnovi Izvedbenog projekta), koje je dužan pribaviti o svom trošku.</t>
  </si>
  <si>
    <t>Nadzorni inženjer treba ustanoviti da li su u radioničkim nacrtima navedeni svi elementi na osnovu kojih se može izraditi čelična konstrukcija. Nadzorni inženjer treba pregled radioničkih nacrta evidentirati u radioničkom dnevniku, uz eventualne primjedbe.</t>
  </si>
  <si>
    <t>Izvođač radova treba materijale za čeličnu konstrukciju dobavljati iz onih željezara koje vrše periodično ispitivanje proizvoda. Prije izrade čelične konstrukcije izvođač mora na skladištu imati složene i bojom obilježene čelike ovisno o kvaliteti. Svi čelici moraju biti označeni propisanom oznakom proizvođača iz koje se može osim naziva proizvođača ustanoviti stanje, isporuka i broj šarže. Čelici koji nemaju oznaku proizvođača i broj šarže, ne mogu se upotrijebiti za izradu čelične konstrukcije.</t>
  </si>
  <si>
    <t>Ukoliko na tržištu nema čelika kvalitete i dimenzije propisane specifikacijom, izvođač treba nadzornom inženjeru predložiti materijal koji namjerava upotrijebiti za izradu čelične konstrukcije. Nadzorni inženjer će unijeti promjenu u radionički dnevnik.</t>
  </si>
  <si>
    <t>Kod izrade dijelova čelične konstrukcije zavarivanjem u radionici, izvođač treba Nadzornom inženjeru predložiti tehnologiju zavarivanja, te priložiti popis svih uređaja, strojeva, alata i opreme, s dokazom da odgovaraju HRN, odnosno da suispitani od ovlaštenih ustanova. Nadalje, treba Nadzornom inženjeru u pismenom obliku dostaviti ime, stručnu spremu i dokaz o položenom stručnom ispitu osobe odgovorne za pravilnu primjenu i izvršenje varilačkih radova (rukovodilac radova na zavarivanju).</t>
  </si>
  <si>
    <t>Radovima na zavarivanju izvođač može pristupiti kada Nadzorni inženjer odobri plan zavarivanja, kojega je dužan sastaviti izvođač radova. U planu zavarivanja treba navesti oblik žlijeba, broj slojeva varova, vrstu elektroda, odnosno žica za zavarivanje, s dimenzijama, način zavarivanja, redoslijed i položaj zavarivanja, te vrstu i način toplotne obrade. Kod automatskog zavarivanja potrebno je navesti i napon struje za zavarivanje kao i brzinu zavarivanja, vrstu zaštitnog praška i slično.</t>
  </si>
  <si>
    <r>
      <rPr>
        <sz val="9"/>
        <rFont val="Arial"/>
        <family val="2"/>
        <charset val="238"/>
      </rPr>
      <t>Izvođač je dužan u dnevnik zavarivanja osim upisa na kojem dijelu konstrukcije je vršio zavarivanje, upisati vrstu i dimenzije elektroda ili žice za zavarivanje, naziv proizvođača i broj šarže, ime i znak varilaca, te toplotnu obradu (ukoliko se izvodila). Zavarivanje se može vršiti samo u kontroliranim uvjetima na temperaturi većoj od 0</t>
    </r>
    <r>
      <rPr>
        <sz val="9"/>
        <rFont val="Calibri"/>
        <family val="2"/>
        <charset val="238"/>
      </rPr>
      <t>°</t>
    </r>
    <r>
      <rPr>
        <sz val="9"/>
        <rFont val="Arial"/>
        <family val="2"/>
        <charset val="238"/>
      </rPr>
      <t xml:space="preserve"> C, a ako to nije moguće, treba poduzeti odgovarajuće mjere za zaštitu od vjetra i oborina te u pismenom obliku predložiti nadzornom organu navedene mjere zaštite. U tom slučaju treba u dnevnik zavarivanja upisivati temperaturu zraka i atmosferske prilike, te primijenjene zaštitne mjere (temperaturu predgrijavanja, termičku obradu i slično). Nadzorni inženjer treba upisom i potpisom u dnevnik zavarivanja ustanoviti da je Izvođač predočio naprijed navedenu dokumentaciju i odobriti radove na zavarivanju.</t>
    </r>
  </si>
  <si>
    <t>Izvođač radova treba pozvati Nadzornog inženjera da izvrši kontrolu priprema zavarivanja, kao i kontrolu samog zavarivanja za svaku pojedinu fazu te da posebno ustanovi i odobri nastavak radova slijedeće faze. Izvođač radova je dužan izvršiti kontrolu šavova poslije zavarivanja, i to zavarivanjem i izmjerama, kao i radiografskom kontrolom, koja je predviđena za pojedinu kvalitetu vara. Rezultate kontrole treba staviti Nadzornom inženjeru na uvid, kako bi se ustanovilo da su varovi izvedeni prema propisanim dimenzijama te da zadovoljavaju u pogledu tolerancije mjera i oblika kao i kvalitete vara.</t>
  </si>
  <si>
    <t>Nadzorni inženjer treba upisom i potpisom u građevinski dnevnik izvršiti prijem varova, odnosno narediti proširenje radiografske kontrole, doradu i obradu varova, ukoliko rezultati kontrole pokažu nezadovoljavajuću kvalitetu.</t>
  </si>
  <si>
    <t>Nakon izrade čelične konstrukcije u radionici, treba izvršiti pregled i prijem konstrukcije, o čemu treba sastaviti zapisnik. Zapisnikom treba biti ustanovljeno da je izrađena konstrukcija, kao i pojedini dijelovi, dimenzija i oblika prema Izvedbenom projektu, a odstupanja mjera i oblika su u granicama dopuštenih vrijednosti prema važećim propisima. Prijemu konstrukcije u radionici trebaju prisustvovati predstavnik Izvođača i Nadzorni inženjer. Izvođač radova treba prilikom primopredaje konstrukcije predati i svu dokumentaciju koja je za takvu vrstu konstrukcije propisana, a što treba evidentirati u zapisniku.</t>
  </si>
  <si>
    <t>Prilikom probne montaže, Izvođač radova i Nadzorni inženjer trebaju izvršiti pregled i ustanoviti da je konstrukcija izrađena od čelika propisane kvalitete i dimenzija, te da se prilikom probne montaže ustanovilo da se montaža može izvršiti jednostavno (bez pritezanja silom), te da konstrukcija ima potrebna nadvišenja. O tom pregledu treba sastaviti zapisnik i izvršiti upis u građevinski dnevnik.</t>
  </si>
  <si>
    <t>MONTAŽA ČELIČNE KONSTRUKCIJE
Prije početka montaže čelične konstrukcije potrebno je obaviti geodetsku kontrolu izvedene sidrene konstrukcije ili drugih dijelova konstrukcije na koje se montira čelična konstrukcija.
Kontrola treba obuhvatiti: 
- položaj dijela konstrukcije u prostoru, a prema Izvedbenom projektu,
- podatke o stalnim točkama,
- zapisnik o preuzimanju podataka i rezultata mjerenja, kojeg potpisuju Izvođač radova i Nadzorni inženjer.</t>
  </si>
  <si>
    <t xml:space="preserve">Prije početka radova na montaži, Izvođač radova treba izraditi i Nadzornom inženjeru dostaviti na uvid slijedeću dokumentaciju :
- plan organizacije i uređenja gradilišta,
- popis opreme za izvođenje radova na montaži,
- projekt montaže čelične konstrukcije, koji mora sadržavati dokaz stabilnosti konstrukcije u pojedinim fazama montaže, te dokaz nosivosti i stabilnosti, odnosno nepromjenjivosti oblika montiranog dijela konstrukcije u svim fazama montaže,
- plan kontrole u svim fazama montaže (geodetska kontrola),
- ime i stručnu spremu, te dokaz o položenom stručnom ispitu osobe odgovorne za montažu zavarivanjem,
- tehnologiju, plan zavarivanja s planom kontrole varova (isto kako je navedeno za radove pri izradi čelične konstrukcije zavarivanjem),
- projekt skele,
- vremenski plan izvođenja radova na montaži.
</t>
  </si>
  <si>
    <t>Nakon što je dobio na uvid navedenu dokumentaciju, Nadzorni inženjer će upisom i potpisom u građevinski dnevnik odobriti radove na montaži čelične konstrukcije.</t>
  </si>
  <si>
    <t>Prije početka radova na montaži, Izvođač radova treba izvršiti pregled dopremljenog materijala na gradilištu, ustanoviti da li je prilikom transporta došlo do oštećenja, te dijelove koji su neznatno oštećeni popraviti, a u slučaju većih oštećenja oštećene dijelove ojačati ili zamijeniti. Predloženi popravak treba u pismenom obliku dostaviti na uvid Nadzornom inženjeru, o čemu je isti dužan sastaviti zapisnik. Nakon sanacije dijelova konstrukcije ili sklopova čelične konstrukcije, treba izvršiti ponovni pregled, što treba upisati u građevinski dnevnik.</t>
  </si>
  <si>
    <t>Dijelove i sklopove čelične konstrukcije na gradilištu treba propisno uskladištiti, sortirati, obilježiti i zaštititi od eventualnog oštećenja. Dijelovi konstrukcije ne smiju se odlagati neposredno na zemlju, nego na drvene grede i sl. Kada se ustanovi da su dijelovi ili sklopovi čelične konstrukcije sortirani i propisno uskladišteni, eventualna oštećenja sanirana, a teren za montažu propisno pripremljen, upisom i potpisom u građevinski dnevnik Nadzorni inženjer će odobriti početak montaže.</t>
  </si>
  <si>
    <t>Izvođač radova na montaži treba u građevinskom dnevniku evidentirati koji su dijelovi ili sklopovi toga dana montirani, kakve su atmosferske i vremenske prilike, koji su radnici vršili radove na montaži, koji je dodatni (spojni) materijal upotrijebljen, te ostale okolnosti bitne za stanje konstrukcije. Izvođač radova na zavarivanju treba na gradilištu imati uređaj za sušenje elektroda, te voditi evidenciju o sušenju u kontrolnim knjigama. Mogu se upotrijebiti samo elektrode čije je sušenje evidentirano.</t>
  </si>
  <si>
    <t>Kod postavljanja konstrukcije na ležište, Izvođač treba izvršiti dotjerivanje konstrukcije u položaj koji je predviđen Izvedbenim projektom, te pozvati Nadzornog inženjera da izvrši pregled i odobri nastavak montaže, odnosno ugrađivanje mikrobetona pod ležajeve i oko sidara.</t>
  </si>
  <si>
    <t>Nakon završene montaže, Izvođač radova je dužan izvršiti izmjeru i geodetsku kontrolu montirane čelične konstrukcije, kao i kontrolu spojeva. Dužan je pozvati Nadzornog inženjera da izvrši pregled konstrukcije, te mu uručiti rezultate izmjera i geodetske kontrole konstrukcije i spojeva.</t>
  </si>
  <si>
    <t>Nadzorni inženjer treba ustanoviti da li je prilikom montaže došlo do odstupanja, da su odstupanja odobrena, da li su svi spojevi izvedeni prema Izvedbenom projektu, te da li je došlo do oštećenja konstrukcije. O izvršenom pregledu treba sastaviti zapisnik. Zapisniku treba priložiti propisanu dokumentaciju (radioničke nacrte, projekt montaže, izjave o svojstvima o osnovnim i spojnim materijalima kod izrade i montaže, certifikate varilaca, dokumente o kontroli spojeva, zapisnike o kontroli i prijemu konstrukcije u radionicama i drugo).</t>
  </si>
  <si>
    <t>ZAŠTITA ČELIČNE KONSTRUKCIJE OD KOROZIJE I POŽARA
Izvođač radova treba prije početka radova dostaviti Nadzornom inženjeru na uvid sve podatke o sredstvima koja će se upotrijebiti za čišćenje površina čelične konstrukcije, kao i tehnologiju čišćenja i zaštite od korozije. Nadalje, Izvođač treba omogućiti pregled pripremljenih mjesta na kojima će se vršiti čišćenje, kao i mjesta na kojima će očišćeni dijelovi konstrukcije biti uskladišteni do početka radova. Nadzorni inženjer mora nakon izvršenog pregleda upisom i potpisom u građevinski dnevnik odobriti radove na čišćenju i zaštiti površina od korozije. Sam postupak čišćenja treba predložiti Izvođač (mlazom, plamenom, kemijski ili ručno), kao i postupke odmašćivanja, otprašivanja i prethodne zaštite.</t>
  </si>
  <si>
    <t>Zaštita od korozije svih elemenata provest će se toplim cinčanjem. Naročitu pažnju treba obratiti dijelovima koji se štite naknadno, nakon zavarivanja dijelova konstrukcije.</t>
  </si>
  <si>
    <t>Nakon što je sistem zaštite u cjelini izveden, Izvođač radova treba Nadzornom inženjeru dostaviti na uvid dokumentaciju o upotrijebljenim materijalima (certifikate i rezultate kontrole uzoraka), rezultate mjerenja debljine pojedinačnih slojeva cinka, rezultate mjerenja stupnja prijanjanja premaza, moguće nakupine cinka i drugo.</t>
  </si>
  <si>
    <t>Nadzorni inženjer treba izvršiti pregled i ustanoviti da li su provedena mjerenja i provjere zadovoljili uvjete specifikacije i propisa, da li je u cjelini završena zaštita konstrukcije, te da li su zaštićena sidra i vijci, kao i gornje površine betonskih dijelova i dodirne površine u spojevima čelika s drugim materijalima. O pregledu treba sastaviti zapisnik, u kojem treba ustanoviti i da li je konstrukcija u cjelini zaštićena od korozije na način propisan u specifikaciji radova i propisima.</t>
  </si>
  <si>
    <t>Posebnu pažnju treba posvetiti izvedbi čelične konstrukcije koju je prema Elaboratu zaštite od požara potrebno štiti od požara, što treba biti uključeno u jediničnu cijenu pripadajuće stavke. Naknadni troškovi za zaštitu od požara neće se uzimati u obzir.</t>
  </si>
  <si>
    <t>Svaka stavka troškovnika čelične konstrukcije obuhvaća:</t>
  </si>
  <si>
    <t xml:space="preserve"> -dobavu, transport i montažu svih elemenata, spojeva i spojnih sredstava</t>
  </si>
  <si>
    <t xml:space="preserve"> -uzimanje izmjera na objektu</t>
  </si>
  <si>
    <t xml:space="preserve"> -razrada izvedbene dokumenatcije u skladu sa konačnom preciznom izmjerom.</t>
  </si>
  <si>
    <t xml:space="preserve"> -ovjeru usklađenosti razrade izvedbene dokumentacije s Glavnim i Izvedbenim projektom</t>
  </si>
  <si>
    <t xml:space="preserve"> -radionička izrada spojeva </t>
  </si>
  <si>
    <t xml:space="preserve"> -sve ležajne pločevine, ukrute, vijci, sidreni vijci, varovi i ispitivanje varova</t>
  </si>
  <si>
    <t xml:space="preserve"> -varenje moždanika na spregnute nosače</t>
  </si>
  <si>
    <t xml:space="preserve"> -antikorozivna zaštita u skladu s Glavnim projektom</t>
  </si>
  <si>
    <t xml:space="preserve"> -potrebna vatrootpornost čeličnih stavki konstrukcije postiže se vatrootpornim zaštitnim premazom, oblaganjem vatrootpornim oblogama u skladu s normamom iz skupine HRN DIN 4102 ili odgovarajućom HRN EN normom (EUROCODE).</t>
  </si>
  <si>
    <t>ZIDARSKI RADOVI</t>
  </si>
  <si>
    <t>OPĆI UVIJETI:</t>
  </si>
  <si>
    <t>Pri izvedbi zidarskih radova izvoditelj je dužan pridržavati se svih uvjeta i opisa u troškovniku kao i važećih propisa i to posebno:</t>
  </si>
  <si>
    <t>Pravilnika o tehničkim mjerama i uvjetima za izvedbu zgrade, Sl. list br. 17/70.</t>
  </si>
  <si>
    <t>Pravilnik o zaštiti na radu u građevinarstvu, Sl. list br. 42/68.</t>
  </si>
  <si>
    <t>Zakon o zaštiti na radu (NN 71/14)</t>
  </si>
  <si>
    <t>Pravilnik o zaštiti na radu na privremenim ili pokretnim gradilištima (NN 051/2008)</t>
  </si>
  <si>
    <t>MATERIJALI:</t>
  </si>
  <si>
    <t>Materijal koji se upotrebljava za zidarske radove mora biti ispravan, kvalitetan, a na zahtjev izvoditelj mora predočiti važeće ateste ili ih dati ispitati prema važećim standardima. Ispitivanje pada na teret izvoditelja.</t>
  </si>
  <si>
    <t>Materijal koji je upotrebljen mora zadovoljiti slijedeće standarde:</t>
  </si>
  <si>
    <t>HRN B.D1.015.  šuplje opeke i blokovi od pečene gline</t>
  </si>
  <si>
    <t>HRN B.D8.011.  metode ispitivanja blokova i ploča od gline</t>
  </si>
  <si>
    <t>HRN U.M1.058.  zidni blokovi</t>
  </si>
  <si>
    <t>HRN B.D1.020.  šuplji zidni blokovi od pečene gline</t>
  </si>
  <si>
    <t>HRN B.D1.022.  šuplje ploče od gline za pregradne zidove</t>
  </si>
  <si>
    <t>HRN B.N1.011.  betonski puni blokovi od lakog betona</t>
  </si>
  <si>
    <t>HRN U.N1.020, HRN U.N1.100  betonski šuplji blokovi od lakog betona</t>
  </si>
  <si>
    <t>Sve reške moraju biti potpuno vodoravne, odnosno okomite, jednakih debljina i uvučene oko 10 mm.</t>
  </si>
  <si>
    <t>U slučaju da na zidu nastane izlučivanje soli ili karbonata, izvoditelj je dužan te zidove očistiti i spriječiti daljnje izlučivanje o svom trošku.</t>
  </si>
  <si>
    <t>ŽBUKANJA I GLAZURE</t>
  </si>
  <si>
    <t>Pri izvedbi radova žbukanja i glazura opisanih ovim troškovnikom izvoditelj radova mora se pridržavati svih uvjeta i opisa u troškovniku kao i važećih propisa i to posebno:</t>
  </si>
  <si>
    <t>Žbukanje zidova može se izvesti tek kada se utvrdi da su svi zidovi izvedeni u skladu sa tehničkim propisima. Zidovi od opeke moraju se prije žbukanja očistiti, a mort u fugama udubiti, kako bi se žbuke mogle dobro primiti.</t>
  </si>
  <si>
    <t>Materijali:</t>
  </si>
  <si>
    <t>· pijesak za mort mora biti čist, bez organskih primjesa,</t>
  </si>
  <si>
    <t>· cement mora odgovarati kvaliteti cementa PC-25 prema standardu HRN B.C1.011.</t>
  </si>
  <si>
    <t>· vapno mora odgovarati standardu HRN B.C1.020.</t>
  </si>
  <si>
    <t>· voda koja se koristi mora odgovarati standardu HRN U.N2.022.</t>
  </si>
  <si>
    <t>Upotrijebljeni dodaci koji služe za poboljšanje ugrađenosti morta za postizanje nepromočivosti ili poboljšanje kemijskih i mehaničkih svojstava moraju odgovarati utvrđenim standardima i dokumentirani odgovarajućim atestima.</t>
  </si>
  <si>
    <t>Mort mora odgovarati standardima:</t>
  </si>
  <si>
    <t>HRN U.M2.012.  mort za žbukanje</t>
  </si>
  <si>
    <t>HRN U.M8.015.  ispitivanje morta prema</t>
  </si>
  <si>
    <t>Izvođač je dužan sve bridove na ožbukanim površinama izvesti ugradnjom metalnih (gotovih) profila za žbukanje ili okapnica. Ovaj rad mora se ukalkulirati u cijenu stavke i neće se posebno obračunati.</t>
  </si>
  <si>
    <t>Isto tako, na sve spojeve različitih materijala postaviti će se rabic pletivo u propisanoj širini što je također uračunato u jediničnu cijenu.</t>
  </si>
  <si>
    <t>Ukoliko materijal nije predviđen Hrvatskim normama, dobavljač mora dostaviti odgovarajuće ateste o traženim kvalitetama .</t>
  </si>
  <si>
    <t>Svaki rad podrazumijeva se kompletno izveden i dogotovljen ukoliko to opisom stavke nije drugačije naznačeno, a točno prema projektu i opisu troškovnika.</t>
  </si>
  <si>
    <t>Plivajući pod 
"Plivajući pod" je onaj pod kod kojeg je betonski estrih (namaz od armiranog mikrobetona) na mekoelastičnom sloju. Slojevi ove konstrukcije moraju se ugraditi pod određenim uvjetima kvalitete i s materijalima specificiranih mehaničko-fizikalnih svojstva.
Osnovna podna konstrukcija na koju se ugrađuje pod mora biti očišćena i bez neravnina da bi se izbjeglo nastajanje zvučnih mostova na ispupčenjima. Osnovna podna konstrukcija izvodi se kao AB ploča na tamponu, zaglađena za postavljanje hidroizolacije.
Plivajući pod se izvodi na sloju TI prema tlu, na sloju elastificiranog ekspandiranog polistirena .
Posebni uvjeti za armiranobetonske podloge (estrihe) na mekoelastičnom sloju (EPS-T):
“plivajući” namaz od armiranog mikrobetona mora imati čvrstoću na tlak najmanje 30 N/mm2, čvrstoće na savijanje 4 N/mm2 i tvrdoću (otpor protiv prodiranja) 60 N/mm2. Za 1 m3 gotovog betona ne smije se upotrijebiti više od 400 kg cementa. Veličina zrna agregata od 0 do 7 mm, tako da frakcija od 0 - 3 mm ne iznosi više od  70 % težine. Preporuča se izvesti estrih s aditivom za brže sušenje ili adekvatnim brzovezujućim cementom (kao ARDEX ili sl.)
Sve podne obloge polažu se na “plivajući” namaz od armiranog mikrobetona i ne smiju se kruto vezati za obodne zidove ili prodore kroz namaz. Zbog toga se izvode rubne reške koje trajno razdvajaju namaz od zidova i dijelova instalacija. Reške se ispunjavaju rubnim trakama elastificiranog ekspandiranog polistirena minimalne debljine 1 cm, s dilatiranom pokrovnom kutnom letvicom ili opločenjem podnožja zida, kako na tom spoju obloga ne bi nastajali zvučni mostovi.
Namaz se armira. Zvučna propustljivost stropne konstrukcije primarno ovisi o kvaliteti izvedbe ovog sloja, pa se podloga ne smije betonirati prije nego što se utvrdi da elastificirani sloj kvalitetno izveden.
Namaz se izvodi nakon postavljenog mekoelastičnog sloja, i to na polietilensku foliju u jednom sloju. Preklapanje PE folije na mjestu spojeva mora ≥ 30 cm, približno do visine 2-3 cm iznad razine gotovog poda.
U svježe izvedenoj armirano betonskoj podlozi čija je površina veća od 25 m2 moraju se izvesti usječene razdjelnice širine do 3 mm, dubine do armature (izvedba prema DIN 4109, list 4, točka 5.3.1.).
Usječene razdjelnice treba izvesti na pragovima, na sjecištima zidova, na prodorima i  sl., i onda kad je površina betonske podloge manja od 25 m2.
Plivajuću armiranobetonsku podlogu treba izvesti takve kvalitete, da nije potreban nikakav izravnavajući dodatni sloj prije polaganja podne obloge.
Prije polaganja podne obloge potrebno je provjeriti sadržaj vlage u podlozi, koji ne smije biti veći od 3 % u omjerima mase.</t>
  </si>
  <si>
    <t>Norme relevantne za kvalitetu estriha:
• HRN EN 13892-1:2003 Ispitne metode za materijale za in situ podove (estrihe)-
1. dio: Uzorko-vanje, izrada i njegovanje uzoraka za ispitivanje
• HRN EN 13892-2:2003 Ispitne metode za materijale za in situ podove (estrihe)-
2. dio: Određiva-nje čvrstoče pri savijanju i tlačne čvrstoče
• HRN EN 13892-3:2003 Ispitne metode za materijale za in situ podove (estrihe)-
3. dio: Određiva-nje otpornosti na habanje-Boehme
• HRN EN 13892-6:2003 Ispitne metode za materijale za in situ podove (estrihe)-
6.dio: Određiva-nje površinske tvrdoče
• HRN EN 13892-8:2002 Ispitne metode za materijale za in situ podove (estrihe)-
ž8. dio: Određiva-nje čvrstoče prianjanja
• HRN DIN 18201 tolerancije u graditeljstvu : Pojmovi,načela, primjena, ispitivanje (DIN 18201:1997). Državni zavod za normizaciju i mjeriteljstvo DZNM na prijedlog</t>
  </si>
  <si>
    <t>Prije ugradbe pojedinog materijala Izvođač mora Nadzornom iženjeru predočiti prateću dokuemntaciju  i dokaze kvalitete za svaki pojedini materijal i dobiti dopuštenje za ugradbu navedenog materijala.</t>
  </si>
  <si>
    <t>Jedinična cijena treba sadržavati:</t>
  </si>
  <si>
    <t>* sav rad i prijenose na gradilištu s transportom</t>
  </si>
  <si>
    <t xml:space="preserve">* materijal i alat sa uskladištenjem       </t>
  </si>
  <si>
    <t>* radnu skelu</t>
  </si>
  <si>
    <t xml:space="preserve">* čišćenje površina  po završetku rada od morta i otpadaka                        </t>
  </si>
  <si>
    <t>* svu štetu nastalu iz nepažnje na vlastitim ili tuđim radovima</t>
  </si>
  <si>
    <t>* sve posredne i neposredne troškove</t>
  </si>
  <si>
    <t xml:space="preserve">* sve potrebne ateste i ispitivanja </t>
  </si>
  <si>
    <t xml:space="preserve">* svi “sistemi” kao termoizolirana fasada i slično trebaju sadržavati sve potrebne    </t>
  </si>
  <si>
    <t>* elemente za kompletno dovršenje stavke.</t>
  </si>
  <si>
    <t>IZOLATERSKI RADOVI</t>
  </si>
  <si>
    <t>Svi radovi moraju se izvoditi prema podacima iz projektne dokumentacije i prema važećim propisima:</t>
  </si>
  <si>
    <t>*Pravilnik o tehničkim mjerama i uvjetima za ugljikovodične vodozaštitne krovove i terase, Sl. list br. 26/89., HRN U.F2.024.</t>
  </si>
  <si>
    <t>HRN U.F2.024/80 - Završni radovi u građevinarstvu. Tehnički uvjeti izvođenja izolacijskih radova na ravnim krovovima. -</t>
  </si>
  <si>
    <t>*Pravilnik o tehničkim normativima za projektiranje i izvođenje radova u građevinarstvu, Sl. list br. 21/90.</t>
  </si>
  <si>
    <t>*Pravilnik o tehničkim mjerama i uvjetima za nagibe krovnih ravnina, Sl. list br. 26/64.</t>
  </si>
  <si>
    <t>*Pravilnik o zaštiti na radu u građevinarstvu, Sl. list br. 42/68. radovi na krovovima,</t>
  </si>
  <si>
    <t>*Pravilnik o tehničkim mjerama za ugljikovodične hidroizolacije, Sl. list br. 26/69.</t>
  </si>
  <si>
    <t>HIDROIZOLACIJE:</t>
  </si>
  <si>
    <t>Sav materijal za pokrov mora odgovarati objavljenim standardima i propisima kao i utanačenim uzorcima.</t>
  </si>
  <si>
    <t xml:space="preserve">Sve radove treba izvoditi po detaljnim nacrtima, opisima troškovnika, tehničkim propisima te uputama projektanta i nadzornog organa. </t>
  </si>
  <si>
    <t>Sav upotrijebljeni materijal mora zadovoljiti navedene propise, te imati odgovarajuće ateste.</t>
  </si>
  <si>
    <t>Ukoliko opis neke od vrsta radova dovodi izvoditelja u sumnju o načinu izvedbe dužan je pravovremeno od projektanta tražiti objašnjenje.</t>
  </si>
  <si>
    <t>Prije početka radova izvoditelj mora ustanoviti kvalitetu podloga na kojoj se izvodi krovna izolacija, i ako ona nije pogodna za rad mora se o tome pismeno obavijestiti naručitelj radova, kako bi se podloga na vrijeme popravila i pripremila za izvođenje hidroizolacije.</t>
  </si>
  <si>
    <t>Izvođenje krovne izolacije mora biti tehnološki ispravno sa svim fazama rada po slojevima propisanim redoslijedom.</t>
  </si>
  <si>
    <t xml:space="preserve">Kod izvođenja radova treba se pridržavati svih općih smjernica isporučitelja materijala za izvođenje radova te projektanta . </t>
  </si>
  <si>
    <t>Završetke hidroizolacije uz rubove krova, spajanje hidroizolacije na druge građevinske elemente i prodore kroz krov izvesti prema priloženim detaljima .</t>
  </si>
  <si>
    <t>Horizontalne i vertikalne diletacije izolirati također prema priloženim detaljima.</t>
  </si>
  <si>
    <t>ZVUČNA I TOPLINSKA IZOLACIJA</t>
  </si>
  <si>
    <t>Sva predložena rješenja i primjena materijala moraju biti u skladu sa postojećim pravilnicima i propisima u građevinarstvu:</t>
  </si>
  <si>
    <t>*Pravilnik o tehničkim normativima za projektiranje i izvođenje završnih radova u građevinarstvu, Sl. list br. 21/90.</t>
  </si>
  <si>
    <t>*Pravilnik o tehničkim mjerama i uvjetima za toplinsku zaštitu zgrada, Sl. list br.35/70.</t>
  </si>
  <si>
    <t>*HRN U.J5.600 toplinska tehnika u građevinarstvu,</t>
  </si>
  <si>
    <t>*Pravilnik o tehničkim mjerama i uvjetima za ugljikovodične hidroizolacije krovova i terasa, HRN U.F2.024, 26/69.</t>
  </si>
  <si>
    <t>*Pravilnik o tehničkim mjerama i uvjetima za nagibe krovnih ravnina, Sl. list br. 26/69.</t>
  </si>
  <si>
    <t>*Dimenzioniranje i vrednovanje izolacije, grijanja i hlađenja, HRN U.J5.070</t>
  </si>
  <si>
    <t>*Toplotna tehnika u visokogradnji -difuzija vodene pare, HRN U.J5.022</t>
  </si>
  <si>
    <t>*Prikaz dijagrama difuzije vodene pare, HRN U.J5.026</t>
  </si>
  <si>
    <t>*Standardne vrijednosti koeficijenata otpora difuzije vodene pare građevinskog materijala, HRN U.J5.028</t>
  </si>
  <si>
    <t>Upotreba materijala mora biti u skladu sa važećim standardima:</t>
  </si>
  <si>
    <t>stakleni voal                                    HRN U.D3.101, HRN D.O.001,</t>
  </si>
  <si>
    <t>stakleni voal - metode ispitivanja    HRN U.D3.102</t>
  </si>
  <si>
    <t>HRN EN 13956. - TPO folije</t>
  </si>
  <si>
    <t>Primjena toplinske zaštitemoguća je samo uz prilaganje važećih atesta ili odgovarjućeg dokaza o kvaliteti.</t>
  </si>
  <si>
    <t>Svaka stavka posebno definira uvjete koje mora zadovoljiti materijal  i ugradba; a naročito protupožarn uvjete.</t>
  </si>
  <si>
    <t xml:space="preserve">*sav rad s transportom na gradilište </t>
  </si>
  <si>
    <t>*glavni i pomoćni materijal i alat</t>
  </si>
  <si>
    <t xml:space="preserve">*deponiranje alata i materijala </t>
  </si>
  <si>
    <t>*čišćenje ploha prije izvedbe izolacije sa zalijevanjem eventualnih reški</t>
  </si>
  <si>
    <t>*čišćenje po završenom poslu</t>
  </si>
  <si>
    <t>*svu štetu na svojim i tuđim radovima učinjenu nepažnjom</t>
  </si>
  <si>
    <t xml:space="preserve">Sve eventualne izmjene materijala moguće su uz suglasnost projektanta, nadzorne službe i investitora.  </t>
  </si>
  <si>
    <t>Izmjenjeni materijal mora imati najmanje iste ili bolje karakteristike kvalitete sukladno projektu po standardima za tu vrstu radova.</t>
  </si>
  <si>
    <t>Za sve radove dati garanciju minimalno 10 godina.</t>
  </si>
  <si>
    <t>Investitor:</t>
  </si>
  <si>
    <t>Građevina:</t>
  </si>
  <si>
    <t>PREUREĐENJE PROSTORA U CJELODNEVNI BORAVAK</t>
  </si>
  <si>
    <t>Lokacija:</t>
  </si>
  <si>
    <t xml:space="preserve">ILICA 124, 10000 Zagreb
</t>
  </si>
  <si>
    <t>Glavni projektant:</t>
  </si>
  <si>
    <t>IVA LONČAR FILJAR, dipl.ing.arh.</t>
  </si>
  <si>
    <t>I. GRAĐEVINSKO-OBRTNIČKI RADOVI</t>
  </si>
  <si>
    <t>PROJEKTANT:</t>
  </si>
  <si>
    <t>GRAĐEVINSKO-OBRTNIČKI RADOVI</t>
  </si>
  <si>
    <t>0. OPĆE NAPOMENE</t>
  </si>
  <si>
    <t>Ovim troškovnikom obuhvaćeni su svi građevinski i obrtnički radovi na izgradnji zgrade CENTAR VINKO BEK</t>
  </si>
  <si>
    <t>Sastavni dio Troškovnika su Glavni projekt sa elaboratima koji su prethodili izradi Glavnog projekta i Izvedbeni projekt.</t>
  </si>
  <si>
    <t xml:space="preserve">U Glavnom projektu i Izvedbenom projektu definirani su svi uvjeti i karakteristike koje ugrađeni materijali i proizvodi moraju zadovoljiti.
</t>
  </si>
  <si>
    <t xml:space="preserve">Svaka izmjena Troškovnika koju nije odobrio projektant Glavnog projekta i Izvedbenog projekta, uklanja u potpunosti odgovornosti Projektanta za predmetne izmjene te direktne i kolateralne posljedice istih u projektu.
</t>
  </si>
  <si>
    <t>Stavke  troškovnika  obuhvaćaju konačno dovršenje radova definiranih po količini i kakvoći. Cijena pojedine stavke je konačna cijena za realizaciju pojedine troškovničke stavke, te obuhvaća i sve radnje koje u stavci nisu posebno navedene, a neophodne su za izvedbu pojedine stavke do potpune funkcionalne i pogonske gotovosti.</t>
  </si>
  <si>
    <t xml:space="preserve">Izvoditelj radova će na gradilištu voditi propisani dnevnik građenja u koji se unose svi podaci i događaji tijekom građenja, upisuju primjedbe projektanta, predstavnika investitora, nadzornog inženjera i pomoćnika nadzornog inženjera, te inspekcije. Uz dnevnik građenja izvoditelj mora voditi građevinsku knjigu u dva primjerka, u koju će se prema ugovorenim stavcima unositi podaci za obračun. Prilog građevinske knjige su obračunski nacrti u boji. Prihvatiti će se i kontrolirati samo građevinska knjiga koja je dostavljena u traženoj formi, sa svim potrebnim prilozima, te je jednoznačna u pogledu dokaza izvedenih količina. </t>
  </si>
  <si>
    <t>Količine radova koje nakon dovršenja cjelokupnog posla nije moguće provjeriti neposredno izmjerom, treba po izvršenju pojedinog takvog rada preuzeti od izvoditelja nadzorni inženjer, uz dostavu dokaznog materijala i fotodokumentacije. Svi radovi koji bi se izveli protivno opisanom postupku neće biti uzeti u obzir prilikom obračuna od strane nadzora i naručitelja.</t>
  </si>
  <si>
    <t>Ovlašteni predstavnik izvoditelja radova unosit će u građevinsku knjigu količine izvedenih radova sa svim potrebnim skicama i izmjerama uz dogovor i kontrolu istih od strane nadzornog inženjera, te će svojim potpisima jamčiti za njihovu točnost. Samo tako utvrđeni radovi mogu se uzeti u obzir kod izrade privremenog ili konačnog obračuna radova.</t>
  </si>
  <si>
    <t xml:space="preserve">O ispitivanjima i pregledima vodi se posebna evidencija. </t>
  </si>
  <si>
    <t>Prije početka radova izvoditelj je dužan pažljivo pročitati kompletan tekst općih uvjeta uz troškovnik, općih i posebnih uvjeta uz svaku grupu radova, tekst samog troškovnika i ostale dijelove tehničke dokumentacije. Ako opis bilo koje stavke u troškovniku dovodi do sumnje o načinu izvedbe ili upotrebu gradiva zahtijevane kvalitete, treba prije predaje ponude zatražiti pojašnjenje od ovlaštene osobe investitora.</t>
  </si>
  <si>
    <t>Izvoditelj je dužan provesti kontrolu dostavljene mu projektno tehničke dokumentacije u smislu točnosti, tehničke ispravnosti, izvedivosti i međusobne usklađenosti. Izvoditelj radova dužan je prije početka radova prekontrolirati sve kote, te mjere iz nacrta provjeriti u naravi. Svu kontrolu vrši bez posebne naplate. Sve eventualne primjedbe ponuditelj/izvoditelj dužan je pravovremeno uz ponudu, a u svakom slučaju prije izvedbe u pisanom obliku dostaviti projektantu, nadzoru i naručitelju. Naknadno pozivanje na manjkavost projektno-tehničke dokumentacije ili opisa u troškovniku neće se uzeti u obzir, niti smatrati razlogom za produženje roka izvedbe, a niti će se priznati bilo kakva razlika u cijeni s tog naslova.</t>
  </si>
  <si>
    <t>Ukoliko to ne bude učinjeno u navedenom roku prije predaje ponude, smatrat će se da je sve stavke u potpunosti shvatio i prihvatio zahtjeve iz  troškovnika. Ako izvoditelj smatra da pojedinim navedenim zahtjevima dolazi do štetnih posljedica po stabilnost ili trajnost građevine, dužan je pravodobno upozoriti nadzor I naručitelja i zatražiti donošenje odluke u svezi sa time. Izvoditelj snosi potpunu odgovornost za kvalitetu, stručnost i izvedbu svojih radova u skladu sa pravilima struke, te ako u nekom segmentu projektno tehnička dokumentacija odstupa od uobičajenih tehnički ispravnih rješenja, Izvoditelj je dužan pravodobno upozoriti nadzor i naručitelja. U protivnom potpunu odgovornost ze tako izvedene radove, neovisno o ispravnosti projektnog rješenja snosi izvoditelj radova.</t>
  </si>
  <si>
    <t>Jedinične cijene su nepromjenjive i  primijenit će se na izvedene radove bez obzira u kojem postotku dođe do odstupanja od količina u ovom troškovniku. Jedinične cijene obuhvaćaju sav rad, gradivo i organizaciju u cilju izvršenja radova u potpunosti i u skladu sa projektom i opisanim stavcima troškovnika, a sve sukladno opisu u općim uvjetima uz troškovnik.  Nadalje, sve jedinične cijene za pojedine vrste radova sadrže i sve one posredne troškove koji nisu iskazani u troškovniku, ali su neminovni za izvršenje radova predviđenih projektom, te su isti eksplicite navedeni u općim uvjetima uz troškovnik.</t>
  </si>
  <si>
    <t>Ako tijekom gradnje dođe do eventualnih dodatnih radova, promjene projektiranih materijela, opreme, sustava i sl., Izvoditelj treba pravovremeno, a prije početka rada tražiti pismenu suglasnost glavnog projektanta, projektanta predmetne mape projekta i nadzornog inženjera.
Također treba dostaviti detaljnu analizu cijena i karakteristika nove stavke, baziranu na temelju cijena i elemenata danih u osnovnoj ponudi i sve to unijeti u građevinski dnevnik uz ovjeru projektanta i nadzora. Sve više radnje do kojih dođe uslijed promjene načina ili opsega izvedbe, a nisu na spomenuti način utvrđene, upisane i ovjerene prije izvedbe, neće se od naručitelja i nadzora priznati u obračunu radova.
Analizu cijena i karakteristika nove stavke izvoditelj izrađuje na vlastiti trošak.</t>
  </si>
  <si>
    <t>Svako samovoljno odstupanje od projekta izvoditelj preuzima na vlastiti rizik i snosi sve rezultirajuće direktne i indirektne troškove koji nastanu kao posljedica njegovih izmjena tijekom gradnje.</t>
  </si>
  <si>
    <t>Izvoditelj je u obavezi izraditi radioničku dokumentaciju za čeličnu konstrukciju, sve bravarske, stolarske i čelične elemente, detalje i sheme svih stavaka u projektu.</t>
  </si>
  <si>
    <t>Posebno se skreće pažnja ponuditeljima i izvođaču radova na potrebu izrade radioničkih nacrta, kompozitnih nacrta, izvođačkih detalja koje imaju dostaviti na uvid i odobrenje projektantu. Projektom je definirano kroz izvedbeni projekt i dostavljene detalje način na koji treba izvesti građevinu. Izvođač radova je dužan prema svojoj tehnologiji i tehnologiji svojih podizvoditelja izraditi sve potrebne detalje ugradnja koji su potrebni na gradilištu te ih u vidu kompozitnih detalja dostaviti na uvid i odobrenje projektantu. Kompozitni detalj je detalj koji u sebi objedinjuje radove svih podizvoditelja.
Detalje za potrebe gradilišta i projekt izvedenog stanja izrađuje ovlašteni inženjer u struci s najmanje 5 godina radnog iskustva u vidu članstva u odgovarajućoj inženjerskoj komori,  za potrebe i na račun izvođača radova.
Od izvođača se očekuje vrsnost u radu kako na ugradnjama tako i na pripremi kompozitnih detalja, te se isti ne može opravdavati na kašnjenje ili za bilo kakve druge nedostatke i situacije na račun možebitnih nedostatka eventualnih detalja koje izrađuje projektant zgrade. Projektanti dostavljaju detalje u sklopu Izvedbenog projekta i nisu dužni izrađivati gradilišnu dokumentaciju niti kompozitne detalje, te se svi ostali detalji koji su potrebni za izvedbu izrađuju i usvajaju na gore opisan način od strane izvođača radova i na njegov trošak.
Količina detalja koje je dužan izraditi izvođač radova, direktno ovisi o njegovim potrebama na gradilištu koje proizlaze iz njegovih kompetencija kao što su: sposobnost, vrsnost, ekipiranost, poznavanje građe, poznavanje građevinskih materijala, iskustvo stručnog i rukovodećeg kadra i inženjerizaciji izvođača radova.</t>
  </si>
  <si>
    <t>Izvođač se poziva, ali se ne uvjetuje,  upoznati se sa stanjem objekata na čestici prije davanja svoje ponude i u zakonski propisanom roku postaviti pismenim putem sva pitanja koja će mu omogućiti davanje kompetentne i nepromjenjive ponude. Nikakve naknadne primjedbe neće biti uvažene. Nepoznavanje ili nerazumijevanje crtanog dijela projekta i tehničkog opisa neće se prihvatiti kao razlog za povišenje jediničnih cijena ili greške u izvedbi.</t>
  </si>
  <si>
    <t>Izvođač se poziva , ali se ne uvjetuje, prije davanja svoje ponude izvršiti uvid u stanje objekta, infrastrukture, prilaza, okolnih objekata, kao i u sve ostale čimbenike koji na bilo koji način mogu utjecati na gradilište. Izvođač je dužan detaljno se upoznati s troškovnikom, tehničkim opisom i grafičkim prilozima projekta te u zakonski propisanom vremenu određenom po zakonu o javnoj nabavi dati svoje primjedbe na iste. Ukoliko izvođač to propusti smatra se da je pristao na izvođenje objekta do pune besprijekorne funkcionalnosti.</t>
  </si>
  <si>
    <t>Svi proizvodi koji su u troškovniku navedeni sa svojim imenom proizvođača ili kataloškim brojem ili tržišnim nazivom ili na bilo koji način indiciraju o kojem se proizvođaču radi nikako ne favoriziraju tog proizvođača ili taj proizvod nego su ti proizvodni nazivi poslužili samo i isključivo da bi se predmetni proizvod mogao bolje opisati.</t>
  </si>
  <si>
    <t xml:space="preserve">Ponuđači imaju pravo ponuditi proizvode bilo kojeg proizvođača koji imaju jednakovrijedne karakteristike kao proizvodi koji su naznačeni troškovnikom neovisno o tome da li ispred proizvoda u troškovničkom opisu stoji naznaka „ kao „ ili je ispuštena. Uvjet je da proizvod posjeduje hrvatske ateste i/ili europske ateste te zadovoljava sve hrvatske i/ili europske zakone te da ponuđači u svojoj ponudi iskažu koje proizvode nude te u svojoj ponudi dostave njihove tehničke karakteristike kako bi se tražena kvaliteta mogla komparirati sa ponuđenom kvalitetom. Za jednakovrijedne proizvode ponuditelj je dužan napraviti komparativnu  tablicu s prikazom karakteristika proizvoda koji nude kao jednakovrijedan proizvod.
Ponuditelj je u svojoj ponudi dužan navesti koji proizvod nudi i dostaviti potvrde o tehničkim karakteristikama proizvoda kao dokaze jednakovrijednosti.
</t>
  </si>
  <si>
    <t xml:space="preserve">Ponuditelj je u svojoj ponudi dužan navesti koji proizvod nudi i dostaviti potvrde o tehničkim karakteristikama proizvoda kao dokaze jednakovrijednosti.
</t>
  </si>
  <si>
    <t>Za sve materijale koji će biti ugrađeni, izvoditelj je prethodno obavezan dostaviti projektantu i nadzoru uzorak materijala na temelju kojeg treba dobiti pismenu odobrenje za ugradnju.</t>
  </si>
  <si>
    <t>Nakon dovršetka gradnje Izvoditelj je dužan predati potpuno uređeno gradilište i okoliš ovlaštenom predstavniku Investitora uz prisustvo glavnog projektanta</t>
  </si>
  <si>
    <t>1. ZAJEDNIČKI OBRAČUNSKO-TEHNIČKI UVJETI</t>
  </si>
  <si>
    <t xml:space="preserve">Ovi zajednički obračunsko - tehnički uvjeti su sastavni dio općih uvjeta za pojedine vrste radova.
</t>
  </si>
  <si>
    <t>Cijene upisane u ovaj troškovnik sadrže svu odštetu za pojedine radove i dobave u odnosnim stavkama troškovnika, i to u potpuno završenom stanju, tj. sav rad, materijal, naknadu za alat, sve pripreme, sporedne i završne radove, te horizontalne i vertikalne prijevoze i prijenose, postavke i skidanja potrebnih skela, razupora, sve sigurnosne mjere po odredbama HTZ, zaštitu gotovih konstrukcija i dijelova objekata od štete i štetnog atmosferskog utjecaja: vrućine, hladnoće, i sl., najamne troškove za posuđenu mehanizaciju koju izvođač sam ne posjeduje, a za kojom se u toku gradnje može pojaviti potreba i kompletnu režiju.</t>
  </si>
  <si>
    <t>U cijene su također uključena sva druga davanja kao i pripomoći kod izvedbe obrtničkih radova i proizvoda; zatim sva potrebna ispitivanja materijala radi postizanja traženih svojstava, kvalitete i čvrstoće.</t>
  </si>
  <si>
    <t>Sav upotrebljeni materijal kao i finalni proizvod mora odgovarati postojećim tehničkim propisima i normama, a ukoliko je materijal ili proizvod izvan hrvatskih ili usklađenih europskih standarda, njihovu kvalitetu treba dokazati odgovarajućim atestima.</t>
  </si>
  <si>
    <t>U slučaju pogodbe izvođenja radova po građevinskoj knjizi, svi će se radovi obračunati prema izmjeri u naravi, bez obzira na količine upisane u troškovniku.</t>
  </si>
  <si>
    <t xml:space="preserve">Ponuđač je dužan detaljno proučiti dokumentaciju i projekte prema kojima daje svoju ponudu. Davanjem ponude smatra se da je izvođač (ponuditelj) upoznat sa zahvatom. </t>
  </si>
  <si>
    <t>Izvođač je dužan radove izvoditi u skladu s projektom i pravilima struke. Za svako odstupanje od projekta izvođač mora imati pismenu suglasnost projektanta i investitora.</t>
  </si>
  <si>
    <t>2. UZORCI, PROSPEKTI, RADIONIČKI I KOMPOZITNI NACRTI, PROJEKTI</t>
  </si>
  <si>
    <t>Izvođač je odgovoran za izvedbu i podnošenje na odobrenje projektantu i nadzornom inženjeru uzoraka prospekata radioničkih i kompozitnih nacrta u okviru ovog ugovora i bez prava na posebnu naknadu, a kao što je to naznačeno u općim uvjetima i stavkama ovog troškovnika.</t>
  </si>
  <si>
    <t>Izvođač će pokazati uzorke, prospekte, radioničke i ostale nacrte, koji su specificirani u ovom popisu i na način koji je ovdje naveden bez obzira na da li su navedeni u općim opisima ili u pojedinim stavkama troškovnika.</t>
  </si>
  <si>
    <t xml:space="preserve">Svi traženi uzorci, prospekti, radionički i ostali nacrti biti će predani u 2 (dva) primjerka, ako to općim opisima ili stavkama troškovnika nije drugačije određeno, od kojih jedan ostaje nadzornom inženjeru, a drugi se, ovjeren i eventualno korigiran od strane projektanta, vraća izvođaču. Ukoliko je izvođaču potrebno više primjeraka ovjerenog nacrta, izvođač može dostaviti na ovjeru i dodatnu kopiju takvog nacrta. Izvođač snosi troškove dobave, izrade i dostave svog materijala, te je dužan dostaviti ga na vrijeme, kako bi nadzorni inženjer mogao donijeti odluku prije nego je takav materijal potreban za izradu ili dobavu te ugradbu pojedinih stavka ili opreme.
</t>
  </si>
  <si>
    <t>Odabrani i odobreni uzorci biti će od nadzornog inženjera označeni i moći će se uptrijebiti na radovima.  Svi ostali materijali i oprema koja se ugrađuje u objekt moraju u potpunosti odgovarati odobrenim uzorcima, prospektima i nacrtima. Nadzorni inženjer ima pravo i dužnost zatražiti uklanjanje s gradilišta bilo kojeg materijala, opreme ili njezinog dijela, koji ne odgovara tom zahtjevu. Takvo uklanjanje dužan je izvođač izvršiti o svom trošku.</t>
  </si>
  <si>
    <t>Izvođač će izraditi i dati na odobrenje projekte, radioničke i ostale nacrte potrebne za proizvodnju i montažu instalacija, oprema i pojedinih stavaka.</t>
  </si>
  <si>
    <t>Radioničke i ostale nacrte treba izvođač, prije podnošenja nadzornom inženjeru na odobrenje, provjeriti i uskladiti s radovima svih ostalih struka koje sudjeluju u izgradnji, te će svojim potpisom takvo usklađivanje na nacrtima i potvrditi. Izvođač će izvršiti bilo koji ispravak ili korekciju svojih podnesenih nacrta, koje zatraži nadzorni inženjer ili projektant. Izvođaču neće biti priznati nikakvi dodatni ili naknadni radovi koji proizađu iz neusklađenosti ili nekoordiniranosti između njegovih podizvođača, te će svaki ispravak i korekciju tako neusklađenih radova izvesti o svom trošku.</t>
  </si>
  <si>
    <t>3. PRIVREMENI OBJEKTI, OPREMA I INSTALACIJE</t>
  </si>
  <si>
    <t>Izvođač će na ulazu u gradilište postaviti ploču s podacima o investitoru, projektantu, nadzoru, izvođaču, građevinskoj dozvoli i objektu.</t>
  </si>
  <si>
    <t>4. ČIŠĆENJA</t>
  </si>
  <si>
    <t>Čišćenje obuhvaća uklanjanje smeća, otpadaka, šute, materijala ili elemenata koje je nadzorni inženjer odbio i zatražio da se ukloni sa gradilišta, kao i konačno čišćenje i pranje nakon završetka svih radova, te držanje svih materijala uredno uskladištenih.</t>
  </si>
  <si>
    <t>5. UKLANJANJE OTPADAKA</t>
  </si>
  <si>
    <t>Odvoz otpada je u jediničnoj cijeni svake stavke i ne plaća se posebno. Gradska deponija je na udaljenosti od 20 km.</t>
  </si>
  <si>
    <t>6. ČUVANJE MATERIJALA</t>
  </si>
  <si>
    <t>7. ZAVRŠETAK RADOVA</t>
  </si>
  <si>
    <t>Po završetku radova teren i svi djelovi građevine moraju biti ostavljeni u čistom i urednom stanju, tj. vraćeni u prvobitno stanje koje će udovoljiti pregledu i odobrenju nadzornog inženjera.</t>
  </si>
  <si>
    <t>Radovi nisu završeni dok Izvođač ne preda Investitoru dokumentaciju prema projektu i zakonu za dokazivanje kvalitete ugrađenih materijala i izvedenih radova uključivo rezultate svih ispitivanja uključivo s uspješno provedenim probnim opterećenjem konstrukcije, a sve kako je propisano zakonom, građevinskom dozvolom, projektom i pravilima struke kao obaveza izvođača.</t>
  </si>
  <si>
    <t>8. PRIMOPREDAJA RADOVA</t>
  </si>
  <si>
    <t>Po završetku svih radova izvršit će se primopredaja izvedenog objekta putem povjerenstva investitora, u kojoj će obavezno biti predstavnici investitora, projektanta, a po potrebi i predstavnici proizvođača ili organizacija koje su učestvovale u izvedbi građevine.</t>
  </si>
  <si>
    <t>Prije primopredaje radova izvođač je dužan investitoru dostaviti svu dokumentaciju, naročito projekt izvedenih radova, odnosno izvedbeni projekt sa svim izmjenama i dopunama nastalim u toku gradnje, građevinski dnevnik, ateste, rezultate ispitivanja itd., kao i drugu dokumentaciju potrebnu investitoru da zatraži i ishodi uporabnu dozvolu.</t>
  </si>
  <si>
    <t>Tijekom primopredaje vodit će se zapisnik, te je izvođač dužan izvršiti sve eventualne ispravke, popravke i zamjene na radovima, ukoliko se takve utvrde u tom zapisniku. Ova obaveza izvođača ne isključuje njegovu obavezu da provede ispravke, popravke ili zamjene zatražene od Komisije nadležnog organa prilikom tehničkog pregleda.</t>
  </si>
  <si>
    <t>Po isteku jamčevnog odnosno garantnog roka predstavnici investitora, projektanta, nadzora i izvođača pregledati će radove i sastaviti popis eventualnih korekcija i popravaka te odrediti razuman rok u kojem je izvođač dužan provesti takve korekcije i popravke, a po izvršenju takvih popravaka isti će ponovo biti pregledani od nadzornog inženjera, prihvaćeni i svi će se ugovoreni radovi potom isplatiti i posao će se smatrati završenim.</t>
  </si>
  <si>
    <t>OPĆI  UVJETI ZA IZVOĐENJE GRAĐEVINSKIH RADOVA, PRIPREMNIH RADOVA,  UREĐENJE GRADILIŠTA   I   POMOĆNIH  RADOVA</t>
  </si>
  <si>
    <t>Izvoditelj je dužan prije početka radova provesti sve pripremne radove da se izvođenje može nesmetano odvijati. U tu svrhu izvoditelj je dužan detaljno proučiti investicijsko-tehničku dokumentaciju, te izvršiti potrebne računske kontrole. Potrebno je proučiti sve tehnologije izvedbe pojedinih radova radi optimalne organizacije građenja, nabavke materijala, kalkulacije i sl.</t>
  </si>
  <si>
    <t>Izvoditelj i njegovi kooperanti dužni su svaki dio investicijsko-tehničke dokumentacije pregledati, te dati primjedbe na eventualne tehničke probleme koji bi mogli prouzročiti slabiju kvalitetu, postojanost ugrađenih elemenata ili druge štete. U protivnom biti će dužan ovakve štete sanirati o svom trošku. Naročitu pažnju kod toga treba posvetiti usuglašavanju građevinskih i instalaterskih nacrta. Ako ustanovi neke razlike u mjerama, nedostatke ili pogreške u podlogama, dužan je pravovremeno obavijestiti nadzornog inženjera i odgovornog projektanta, te zatražiti rješenja.</t>
  </si>
  <si>
    <t>UREĐENJE GRADILIŠTA</t>
  </si>
  <si>
    <t>Uređenje gradilišta dužan je izvoditelj izvesti prema "shemi organizacije gradilišta" koju je obavezan dostaviti uz ponudu. U organizaciji gradilišta izvoditelj je dužan uz ostalo posebno predvidjeti:</t>
  </si>
  <si>
    <t>prostorije za urede,</t>
  </si>
  <si>
    <t>gradilište osigurati ogradom ili drugim posebnim elementima za sigurnost ljudi i zaštitu prometa i objekata,</t>
  </si>
  <si>
    <t>postaviti natpisnu ploču  od cca 3,5 x 2,5 metra,</t>
  </si>
  <si>
    <t>postaviti potreban broj urednih skladišta, pomoćnih radnih prostorija, nadstrešnica, odrediti i urediti prometne i parkirne površine za radne i teretne automobile, opremu, građevinske strojeve  i sl., te opremu i objekte za rastresiti i habasti građevinski materijal,</t>
  </si>
  <si>
    <t>Izvoditelj je dužan gradilište sa svim prostorijama i cijelim inventarom redovito održavati i čistiti,</t>
  </si>
  <si>
    <t>Sve materijale izvoditelj mora redovito i pravovremeno dobaviti da ne dođe do bilo kakvog zastoja gradnje,</t>
  </si>
  <si>
    <t>U kalkulacije izvoditelj mora prema ponuđenim radovima uračunati ili posebno ponuditi eventualne zaštite za zimski period građenja, kišu ili sl.</t>
  </si>
  <si>
    <t>Izvoditelj je dužan svu površinsku vodu u granicama gradilišta na svim nižim nivoima redovito odstranjivati,</t>
  </si>
  <si>
    <t>Na gradilištu mora postojati stalna čuvarska služba za cijelo vrijeme trajanja gradnje također uračunata u faktor,</t>
  </si>
  <si>
    <t>Gradilište mora biti po noći dobro osvijetljeno,</t>
  </si>
  <si>
    <t>Sve otpadne materijale  (šuta, lomovi, mort, ambalaža i sl.) treba odmah odvesti. Troškove treba ukalkulirati u režiju i faktor. Ukoliko se isti neće izvršavati  investitor ima pravo čišćenja i odvoz otpada povjeriti drugome, a na teret izvođača radova,</t>
  </si>
  <si>
    <t>Izvoditelj je dužan uz shemu organizacije gradilišta dostaviti i spisak sve mehanizacije i opreme koja će biti na raspolaganju gradilišta, te satnice za rad i upotrebu svakog stroja,</t>
  </si>
  <si>
    <t>Izvoditelj je dužan bez posebne naplate osigurati investitoru i projektantu potrebnu pomoć kod obilaska gradilišta i nadzora, uzimanju uzoraka i sl., potrebnim pomagalima i ljudima,</t>
  </si>
  <si>
    <t>Na gradilištu moraju biti poduzete sve HTZ mjere prema postojećim propisima.</t>
  </si>
  <si>
    <t>Izvoditelj je dužan po završetku radova gradilište kompletno očistiti, skinuti i odvesti sve nasipe, betonske podloge, temelje strojeva, radnih i pomoćnih prostorija i drugo do zdrave zemlje da se može pristupiti hortikulturnom uređenju.</t>
  </si>
  <si>
    <t>Pod tim nazivom se podrazumijeva samo cijena materijala tj. dobavna cijena i to kako glavnog materijala, tako i pomoćnog, veznog i slično. U tu cijenu uključena je i cijena transportnih troškova bez obzira na prijevozno sredstvo sa svim prijenosima, utovarima i istovarima, te uskladištenje i čuvanje na gradilištu od uništenja (prebacivanje, zaštita i slično). Tu je uključeno i davanje potrebnih uzoraka kod izvjesnih vrsta materijala.</t>
  </si>
  <si>
    <t>RAD</t>
  </si>
  <si>
    <t>SKELE</t>
  </si>
  <si>
    <t xml:space="preserve">Sve lake, pokretne, pomoćne  skele,  bez obzira na visinu, ulaze u jediničnu cijenu dotičnog rada, osim fasadne skele za obradu fasade, koja se obračunava kao posebna stavka. Skela mora biti na vrijeme postavljena kako ne bi nastao zastoj u radu. Pod pojmom skela podrazumijeva se i prilaz istoj, te ograda. Kod zemljanih radova u jediničnu cijenu ulaze razupore, te mostovi za prebacivanje iskopa većih dubina. Ujedno su tu uključeni i prilazi, te mostovi za betoniranje konstrukcije i slično. </t>
  </si>
  <si>
    <t>OPLATA</t>
  </si>
  <si>
    <t xml:space="preserve">Kod izrade oplate predviđeno je podupiranje, uklještenje, te postava i skidanje iste. U cijenu ulazi kvašenje oplate prije betoniranja, kao i mazanje limenih i/ili drvenih kalupa. Po završetku betoniranja, sva se oplata nakon određenog vremena mora očistiti i sortirati. </t>
  </si>
  <si>
    <t>IZMJERE</t>
  </si>
  <si>
    <t>Ukoliko nije u pojedinoj stavci dat način obračuna radova, treba se u svemu pridržavati prosječnih normi u građevinarstvu.</t>
  </si>
  <si>
    <t>ZIMSKI I LJETNI RAD</t>
  </si>
  <si>
    <t xml:space="preserve">Ukoliko je ugovoreni termin izvršenja objekta uključen i zimski odnosno ljetni period, to se neće posebno izvoditelju priznavati na ime naknade za rad pri niskoj temperaturi, zaštita konstrukcija od hladnoće i vrućine, te atmosferskih nepogoda, sve mora biti uključeno u jedinični cijenu. Za vrijeme zime objekt se mora zaštititi. Svi eventualni smrznuti dijelovi moraju se ukloniti i izvesti ponovo bez bilo kakve naplate. Ukoliko je temperatura niža od temperature pri kojoj je dozvoljen dotični rad, a investitor ipak traži da se radi, izvoditelj ima pravo zaračunati naknadu po važećoj normi ali u tom slučaju izvođač snosi punu odgovornost za ispravnost i kvalitetu rada. To isto vrijedi i za zaštitu radova tokom ljeta od prebrzog sušenja uslijed visoke temperature. </t>
  </si>
  <si>
    <t>A. GRAĐEVINSKI  RADOVI</t>
  </si>
  <si>
    <t xml:space="preserve">ZIDARSKI RADOVI </t>
  </si>
  <si>
    <t>Zidarski radovi moraju se izvesti u skladu s Tehničkim propisom za građevinske konstrukcije (NN 17/17) i vezanim standardima navedenim u prilogu Propisa.</t>
  </si>
  <si>
    <t xml:space="preserve">Svi materijali upotrebljavani u gradnji moraju u potpunosti odgovarati važećim standardima. </t>
  </si>
  <si>
    <t>Odstupanje od projektom predviđenih dimenzija dozvoljeno je samo u sporazumu s nadzornim inženjerom i projektantom.</t>
  </si>
  <si>
    <t>Sve vertikalne i horizontalne plohe moraju biti izvedene i očišćene po završetku radova.</t>
  </si>
  <si>
    <t>U svrhu zaštite susjednih postojećih ili već izvedenih radova i ploha, horizontalnih ili vertikalnih, potrebno je iste na odgovarajući način zaštititi PVC ili PE folijama, ljepenkom, daskama i sl. tako da ne dođe do oštećenja radova ili ploha. Sve navedeno treba uračunati u jediničnu cijenu radova.</t>
  </si>
  <si>
    <t>Razne pomoćne konstrukcije i skele potrebne u toku radova treba obavezno uračunati u jediničnu cijenu, osim gdje je to posebno predviđeno troškovnikom.</t>
  </si>
  <si>
    <t>Izvoditelj je dužan pratiti kvalitetu svih materijala koji se ugrađuju, također i pomoćnih materijala koji se neće ugraditi ali se koriste u toku radova, te u skladu s HRN standardom ili jednakovrijedno __________________ dokazati da korišteni materijali odgovarajući standard zadovoljajvaju. Isto vrijedi i za dokazivanje stručnosti radnika gdje se to traži HRN standardom ili jednakovrijedno __________________ . Sve troškove oko dobivanja atesta (uključivo i utrošak svih potrebnih materijala za uzorke) izvoditelj treba uračunti u jediničoj cijeni. Radove oko atestiranja treba povjeriti za to ovlaštenoj i stručnoj organizaciji.</t>
  </si>
  <si>
    <t>Zidanje</t>
  </si>
  <si>
    <t>Zidati treba u potpuno horizontalnim redovima, a ležajne i sudarne reške moraju biti širine 10-15 mm. Pri zidanju ih treba dobro zapuniti odgovarajućom vrstom morta, a kod ploha koje će se ožbukati treba ostaviti prazninu u reškama do dubine od cca 2 cm od plohe zida, da bi se žbuka bolje uhvatila, ako troškovnikom nije drugačije određeno. Upotreba skele za visine preko 1,5 m uključena je u jedinične cijene i neće se posebno obračunavati.</t>
  </si>
  <si>
    <t>Opeka za zidanje mora biti kvalitetna, dobro pečena, te mora odgovarati kvaliteti propisanoj HRN-om ili jednakovrijedno __________________ . Mort za zidanje mora odgovarati propisima HRN-a ili jednakovrijedno __________________ . Ukoliko su neke od odredbi ovih općih uvjeta u koliziji s HRN standardom, vrijede odredbe HRN-a ili jednakovrijedno __________________ .</t>
  </si>
  <si>
    <t>Spojeve različitih medija (opeka beton ili inst. okno zid) potrebno je rabicirati staklenom mrežicom. Spojeve zidanog zida sa AB konstrukcijom ankerirati armaturom u svakom trećem redu prema uputi statičara.</t>
  </si>
  <si>
    <t>Žbukanje</t>
  </si>
  <si>
    <t xml:space="preserve">Za potrebe žbukanja koristiti omjere : </t>
  </si>
  <si>
    <t>Produžni cem.mort 1:2:5 – za žbukanje zidova i fasade, zidanje zidova ispune i pregradnih zidova debljine ½ opeke i više</t>
  </si>
  <si>
    <t>Cementni mort 1:4 – za pačokiranje</t>
  </si>
  <si>
    <t>Cementni mort 1:3 – za cementnu glazuru podova i ugradbu željeznih predmeta</t>
  </si>
  <si>
    <t>Prije nego se počne žbukati potrebno je izvršiti predradnje čišćenja ploha, i čišćenja i ispuhivanja fuga, kvašenje zidne površine vodom, te špricanje cem. mortom 1:1. Ako je zbog kiše ploha zida isuviše mokra, žbukanje treba odgoditi sve dok ploha zida ne bude dovoljno suha. Žbukanje se ne smije vršiti dok je temperatura prostora previsoka ili preniska, da žbuka ne bi ispucala. Ravnost mora biti u skladu sa propisanim tolerantnim odstupanjima, s tim da su mjerodavni uvijek stroži zahtjevi. Skela za visine preko 1,5 m uključena je u jediničnoj cijeni radova.</t>
  </si>
  <si>
    <t>Preporučuje se rad sa gotovim žbukama sa tipom žbuke definiranom prema stavci troškovnika</t>
  </si>
  <si>
    <t>Za unutarnje zidove predviđena je vapneno-cementna žbuka. Nanosi se na očvrsli cem. špric u debljin 15 mm. Nakon djelomičnog učvršćivanja, u pravilu drugi dan, navlažiti vodom i zafilcati. Na spojevima kutova ugraditi kutni profil i obraditi spoj staklenom mrežicom.</t>
  </si>
  <si>
    <t>Zatvaranje prodora i šliceva može se posebno obračunati samo u slučaju ako su isti odštemani u već požbukanim zidovima.</t>
  </si>
  <si>
    <t>Za poravnanje bet. stropova u debljini 2-3 mm koristiti glet masu za beton uz prethodno nanošenje kontakt grunda. Ako je potrebno nanijeti deblji sloj od 5 mm, koristiti betonfiks koji se može nanositi do debljine 20 mm, koji se po nanošenju zafilca spužvastom gladilicom i zagleta.</t>
  </si>
  <si>
    <t xml:space="preserve">Ugradbe </t>
  </si>
  <si>
    <t>Ugradbe treba izvoditi prema opisu, nacrtima i propisima. Ako za ugradbe treba dubiti zidove ili stropove, onda se to mora vršiti pažljivo, bez suvišnih oštećenja. Armatura se u tom slučaju kao ni tlačna zona betona ne smije dirati. Kod zidarskih ugradbi nije uračunata izrada ili dobava elemenata koji se ugrađuju, osim kada se to u stavci troškovnika posebno ne traži.</t>
  </si>
  <si>
    <t xml:space="preserve">U jediničnim cijenama treba uračunati sve radove dotične stavke, sa dobavom potrebnog materijala i građevnih dijelova, sve horizontalne i vertikalne transporte i prijenose osnovnog i pomoćnog materijala, do i na gradilištu, sve utovare, istovare i pretovare, sva uskladištenja, te sva potrebna radna snaga i režijski troškovi </t>
  </si>
  <si>
    <t>U slučaju eventualnih nejasnoća treba se u prvom redu poslužiti odgovarajućim i važećim normativima (građevinske norme). Sve zidarske radove treba izvesti i obračunti po G.N.301 ili jednakovrijedno ________________________.</t>
  </si>
  <si>
    <t>ESTRIH PODLOGE</t>
  </si>
  <si>
    <t>Cijenom obuhvatiti svo potrebno gradivo i rad za izradu kompletne podloge s tim da će se posebno iskazati cijena za podpodlogu (eks. polistiren, pe folija), a posebno cijena za gradivo i rad završnog sloja.</t>
  </si>
  <si>
    <t xml:space="preserve">Cem. estrih (plivajući pod) izrađuje se nakon što su izrađeni pregradni zidovi. Kod zidova od gipskartonskih ploča upotrebljavati vanjsku ploču impregniranu  grund premazom  na mjestima gdje postoji mogućnost ovlaženja ploče tijekom radova (izrada estriha, postavljanje podnih i zidnih keramičkih i kamenih obloga </t>
  </si>
  <si>
    <t xml:space="preserve">Postupak izrade podloge u svim prostorima je jednak osim što variraju debljine estriha. Priprema i čišćenje podloge uključeno je u jedinične cijene. Prethodno se  kao  zvučnu izolaciju na gotovu AB ploču treba postaviti izolacijski materijal – ekspandirani  polistiren u debljini predviđenoj projektom. </t>
  </si>
  <si>
    <t xml:space="preserve">Ekspandirani  polistiren mora imati gustoću 15 kg/ m³ uz dinamičke module elastičnosti E din ili jednakovrijedno __________________ = 5,60N/m³. U fizikalnom smislu mora biti potpuno stabilan sa dokazom da je odležao min. 180 dana od dana proizvodnje. Vlažnost ne  smije prelaziti  7% od težine ploče. </t>
  </si>
  <si>
    <t>Prigušni sloj  potrebito je izvesti i okomito uz  zidove do visine gotovog poda sa pločama ekspandiranog polistirena debljine 1 cm ili sa trakom ethafoam-a, a kod svih prodora kroz podlogu spoj riješiti trajno el. kitom.</t>
  </si>
  <si>
    <t>Kao razdjelnu ravninu između prigušnog sloja i cem. estriha postaviti  tanku PE foliju  koja mora biti odignuta  i uz okomice prigušnog sloja. Preklopi folije moraju u svakom smjeru biti min. 20 cm. Debljina PE folije iznosi 0,02 cm.</t>
  </si>
  <si>
    <t>Površina cementnog estriha mora pokazivati dobru prionljivost bez prisutnosti štetnih sastojaka ( cem. kore, ulja, masnoće, praha i sl. ) Prijanjajuća čvrstoća površine podloga mora biti barem 1,0 N/mm². Tlačna, savijajuća i prijanjajuća čvrstoća trebaju odgovarati očekivanim opterećenjima i namjeni površine. Cementni estih primjeran je za oblaganje kod preostatka vlage najviše  2 %.</t>
  </si>
  <si>
    <t xml:space="preserve">Za gornji plašt, estrih, mora biti primjenjena bet. smjesa od agregata max. veličine zrna do 8 mm, s učešćem frakcije od 0-3 mm do max. 30 % težinskih postotaka. </t>
  </si>
  <si>
    <t>Cem. estrih potrebno je armirati polipropilenskim vlaknima u tež. omjeru po naputku proizvođača za C 25/30 (MB  30). Primjenom ovih vlakana izbjegava se posebna izrada dilatacijskih razdjelnica, a podloga je lakša za izvođenje. Formiranje radnih i dilatacijskih razdjelnica uključeno je u jediničnoj cijeni estriha. Razdjelnice formirati odmah nakon izvedbe na potrebnim razmacima i na prelazima gdje je to neophodno – npr. vrata, itd.</t>
  </si>
  <si>
    <t>Sve pukotine koje se pojave mimo izrađenih razdjelnica dužan je sanirati izvođač estriha o svom trošku, zarezivanjem estriha poprečno na fugu pod kutem od 45º, te ugradnjom čeličnih rebrastih tipli u epoksidnoj smoli. Navedena sanacija ne smije imati odstupanja od postojeće površine estriha.</t>
  </si>
  <si>
    <t>Završnu površinu estriha dobro strojno zagladiti da je pripravna za izravno postavljanje završne obloge. Ravnost mora biti u skladu sa propisanim tolerantnim odstupanjima, odnosno  na duljini 5,0 m može odstupati do 0,2 cm, a poprečni pad najviše do 0,1 %. Izrada estriha u padu uključena je u jediničnu cijenu</t>
  </si>
  <si>
    <t>Po završetku plivajućeg poda od cem. estriha potrebno je zapisnički preuzeti izvedenu podlogu i to tako da budu prisutni nadzorni inženjer, izvoditelj estrih podloge i podopolagač završnog sloja. U slučaju da se mjerenjem utvrde neravnine veće od odzvoljenih odstupanja, poravnanje izvršiti samonivelirajućim masama  tiksotropnim izravnavajućim mortom s ultrabrzim vezanjem za izravnavanje i saniranje lokalnih neravnina podova i stubišta (spremnim za daljnju obradu nakona 4 sata ). U slučaju pukotina neophodno je izvesti sanaciju istih kao što je gore navedeno. Poravnanje i sanacija pukotina ide na teret izvođača cem. estriha.</t>
  </si>
  <si>
    <t>B.  OBRTNIČKI RADOVI</t>
  </si>
  <si>
    <t xml:space="preserve">OPĆI TEHNIČKI UVJETI ZA IZVEDBU ZAVRŠNIH RADOVA U ZGRADARSTVU </t>
  </si>
  <si>
    <t>SADRŽAJ:</t>
  </si>
  <si>
    <t>dokumenti kojima se dokazuje sukladnost građevinskih proizvoda s propisanim normama (izjava o svojstvima, certifikat o stalnosti svojstava, atest, odobrenja ministarstva)</t>
  </si>
  <si>
    <t>kontrolna ispitivanja</t>
  </si>
  <si>
    <t>obvezujuće odredbe odgovarajućih pravilnika ili normi</t>
  </si>
  <si>
    <t>upis u građevinski dnevnik</t>
  </si>
  <si>
    <t>pregled izvedenih radova</t>
  </si>
  <si>
    <t xml:space="preserve">DOKAZ KVALITETE </t>
  </si>
  <si>
    <t>Članak 17. Zakona o gradnji određuje da se građevinski proizvodi i oprema mogu upotrebljavati odnosno ugrađivati samo ako je njihova kvaliteta dokazana ispravama prema Zakonu o građevnim proizvodima i tehničkim propisima.</t>
  </si>
  <si>
    <t>ISPITIVANJE I ATESTIRANJE MATERIJALA PRIJE UGRADNJE</t>
  </si>
  <si>
    <t>Izvoditelj građevine mora za sve materijale građevinsko završnih radova koje ugrađuje pribaviti:</t>
  </si>
  <si>
    <t>izvješće o ispitivanju općih svojstava tih materijala ili ateste (certifikate) sukladnosti (čl.17 ZOGa),</t>
  </si>
  <si>
    <t>izvješće o ispitivanju koeficijenta toplinske vodljivosti za sve ugrađene toplinsko izolacijske materijale.</t>
  </si>
  <si>
    <t>izvješće o ispitivanju faktora otpora difuziji vodene pare za sve ugrađene materijale.</t>
  </si>
  <si>
    <t>dokument iz kojih proizlazi na građevini zadovoljavaju postojeće postojeće propise i eventualne dodatne zahtjeve iz projekta, odnosno da je podoban za predviđenu ugradnju</t>
  </si>
  <si>
    <t>izvješće o ispitivanju vodonepropusnosti, propusnosti zraka, koeficijenta prolaza topline "u" i vrijednosti zvučne izolacije ugrađenih prozora i balkonskih vrata.</t>
  </si>
  <si>
    <t>ISPITIVANJA NA GOTOVOJ GRAĐEVINI</t>
  </si>
  <si>
    <t>Izvoditelj radova dužan je za izvedenu građevinu pribaviti od registrirane institucije:</t>
  </si>
  <si>
    <t>izvješće o ispitivanju zvučne izolacije pregradnih građevinskih elemenata gotove građevine</t>
  </si>
  <si>
    <t>izvješće o ispitivanju razine buke u boravišnim prostorijama gotove građevine</t>
  </si>
  <si>
    <t xml:space="preserve">izvješće o ispitivanju zračne propustljivosti prostorije ili grupe prostorija gotove građevine </t>
  </si>
  <si>
    <t>eventualno i druge dokumente ovisno o zahtjevima iz projekta</t>
  </si>
  <si>
    <t>U pogledu akustičnih svojstava, za radne prostorije do 30 jedinica ispituje se najmanje 1 jedinica u svakoj  grupi i to na:</t>
  </si>
  <si>
    <t>zvučnu izolaciju zidova između prostora razne namjene i prema stubištu, zvučnu izolaciju stropova između prostora razne namjene</t>
  </si>
  <si>
    <t>izolaciju od zvuka nastalog udarom</t>
  </si>
  <si>
    <t>Ispitivanje se provode za svaku različitu konstrukciju zida i stropa kao i svaku različitu funkciju susjednih prostorija.</t>
  </si>
  <si>
    <t>Za sve materijale koji se ugrađuju ponuditelj/izvoditelj je dužan izraditi listu materijala, te dostaviti kompletnu atestno-tehničku dokumentaciju - potrebne ateste, tehničke listove, potvrde o sukladnosti, certifikat proizvođača, i sl. kao dokaz zakonom i projektom propisane kvalitete, te ishoditi pisano odobrenje nadzornog inženjera i naručitelja za ugradnju svakog pojedinog materijala putem posebnih formulara za odobrenje materijala, a sve prije ugradnje i isporuke materijala.</t>
  </si>
  <si>
    <t>Isto tako za sve radove gdje je to neophodno, a na traženje nadzora i naručitelja, izvoditelj ima obvezu ugradnje oglednih uzoraka u mjerilu 1:1. Temeljem odobrenog oglednog uzorka vrši se izvedba radova u utvrđenoj kvaliteti, te se preuzimanje i kontrola izvedenih radova obavlja uspoređivanjem sa kvalitetom i načinom ugradnje odobrenog oglednog uzorka. Ove radnje ponuditelj/izvoditelj će obaviti bez posebne naknade.</t>
  </si>
  <si>
    <t>UPIS U GRAĐEVINSKI DNEVNIK</t>
  </si>
  <si>
    <t>Osobita pozornost upisa ovlaštenih osoba glede:</t>
  </si>
  <si>
    <t>vremenskih i drugih uvjeta</t>
  </si>
  <si>
    <t>kvalitete i stanja pojedinih podloga prije nastavka izvođenja završnih radova</t>
  </si>
  <si>
    <t>utvrđenih nedostataka i naloge za njihova otklanjanja</t>
  </si>
  <si>
    <t>rezultata naknadnih ispitivanja</t>
  </si>
  <si>
    <t>preuzimanje izvedenih radova</t>
  </si>
  <si>
    <t>PREGLED U TIJEKU IZVOĐENJA ZAVRŠNIH RADOVA</t>
  </si>
  <si>
    <t>Osobitu pozornost potrebno je obratiti na stanje podloga i metalnih površina.</t>
  </si>
  <si>
    <t xml:space="preserve">Svaka faza izvođenja završnih slojeva na fasadnoj oblozi evidentira se upisom u građevinski dnevnik. </t>
  </si>
  <si>
    <t>Nadalje treba provjeriti:</t>
  </si>
  <si>
    <t>da li je veličina spojnica i dilatacija odobrenih u projektu odgovara max. povremenim deformacijama konstrukcije</t>
  </si>
  <si>
    <t>da li se kod velikih obloženih fasadnih površina toplinski koeficijenti rastezanja obloge i konstrukcije podudaraju</t>
  </si>
  <si>
    <t>IZVOĐENJE RADOVA OBLAGANJA</t>
  </si>
  <si>
    <t>Oblaganje zidova, stropova, podova i fasada izvodi se prema opisu radova iz projekta, glede postizanja uvjeta Zakona o gradnji</t>
  </si>
  <si>
    <t>Svi materijali za izolaciju krova, podova i zidova trebaju odgovarati važećim tehničkim propisima.</t>
  </si>
  <si>
    <t>Kod izrade hidroizolacije treba se u potpunosti pridržavati uputstva proizvođača materijala, kako u pogledu pripreme podloge, svih faza rada, zaštite izvedene izolacije, te uvjeta rada (atmosferskih prilika, temperatura i sl.). Kod pripreme podloge za sve vrste izolacija potrebno je površinu zida ili poda dobro očistiti od svih nečistoća, prašine, krhotina i masnoća, a eventualne veće neravnine kod betonskih površina zapuniti mortom za izravnanje.</t>
  </si>
  <si>
    <t>LIMARSKI RADOVI</t>
  </si>
  <si>
    <t>Izvođač je dužan prije početka radova provjeriti sve građevinske elemente na koje ili za koje se se pričvršćuje limarija i pismeno dostaviti naručitelju svoje primjedbe u vezi eventualnih nedostataka posebno u slučaju: neodgovarajućeg izbora projektiranog materijala i loše riješenog načina vezivanja limarije za građevinske radove.</t>
  </si>
  <si>
    <t xml:space="preserve">Dijelovi različitog materijala ne smiju se dodirivati jer bi uslijed toga moglo doći do korozije. </t>
  </si>
  <si>
    <t>Limarske radove izvesti prema opisu u troškovniku, uz eventualne korekcije projektom predviđenih razvijenih širina i opisa detalja po izmjeri na licu mjesta. Radove izvoditi po pravilima struke i primjenjujući važeće opće i posebne tehničke propise i norme.</t>
  </si>
  <si>
    <t>Ugrađeni materijali moraju biti kvalitetni i odgovarati hrvatskim normama.</t>
  </si>
  <si>
    <t>Svi ostali materijali koji nisu obuhvaćeni normama moraju imati certifikate od za to ovlaštenih institucija.</t>
  </si>
  <si>
    <t>Svi limarski elementi predviđeni su od Al plastificiranog lima.</t>
  </si>
  <si>
    <t>Konzole - nosače opšava, žljebova i cijevi izvesti iz pocinčanog željeza.</t>
  </si>
  <si>
    <t>Lim koji naliježe na betonsku podlogu, drvo, žbuku ili na podlogu od opeke mora biti podložen sa krovnom ljepenkom čija su dobava i postava uključene u cijenu</t>
  </si>
  <si>
    <t>Kod spajanja raznih vrsta materijala treba na pogodan način izvesti izolaciju (premaz, izol.traka i sl.) da ne dođe do galvanskog elektriciteta.</t>
  </si>
  <si>
    <t>Sastav i učvršćenja moraju biti tako izvedeni da elementi pri temperaturnim promjenama mogu nesmetano dilatirati, a da pri tome ostanu nepropusni. Moraju se osigurati od oštećenja koje može izazvati vjetar i sl.</t>
  </si>
  <si>
    <t>Ako je opis koje stavke izvođaču nejasan treba pravovremeno, prije predaje ponude, tražiti objašnjenje od projektanta. Eventualne izmjene materijala te načina izvedbe tokom gradnje moraju se izvršiti isključivo pismenim dogovorom s projektantom i nadzornim inženjerom. Sve višeradnje koje neće biti na taj način utvrđivane, neće se priznati u obračun.</t>
  </si>
  <si>
    <t>Izvođač je dužan prije izrade limarije uzeti sve izmjere u naravi, a također je dužan prije početka montaže ispitati sve dijelove gdje se imaju izvesti limarski radovi, te na eventualnu neispravnost istih upozoriti nadzornog inženjera, jer će se u protivnom naknadni popravci izvršiti na račun izvođača limarskih radova.</t>
  </si>
  <si>
    <t>Način izvedbe i ugradbe, te obračun u svemu prema postojećim normama za izvođenje završnih radova u građevinarstvu TU-XVII, po jedinici mjere u troškovniku i stvarno izvedenim količinama na gradilištu.</t>
  </si>
  <si>
    <t>sav rad uključivo i uzimanje mjere na gradnji za izvedbu i obračun,</t>
  </si>
  <si>
    <t>sav materijal uključivo pomoćni te pričvrsni materijal,</t>
  </si>
  <si>
    <t>sav rad na gradnji i u radionici,</t>
  </si>
  <si>
    <t>sav transport i uskladištenje materijala,</t>
  </si>
  <si>
    <t>čišćenje i miniziranje željeznih dijelova</t>
  </si>
  <si>
    <t>dobavu i polaganje podložne ljepenke,</t>
  </si>
  <si>
    <t>ugradbu limarije upucavanjem,</t>
  </si>
  <si>
    <t>potrebne platforme, pokretnu skelu za montažu, kuke, užad, ljestve,</t>
  </si>
  <si>
    <t>ugradbu u ziđe ili sl. potrebnih obujmica, slivnika i sl.,</t>
  </si>
  <si>
    <t>čišćenje od otpadaka nakon izvršenih radova,</t>
  </si>
  <si>
    <t>zaštitu izvedenih radova do primopredaje.</t>
  </si>
  <si>
    <t>Ovi opći i posebni uvjeti mijenjaju se ili nadopunjuju opisom pojedinih stavki troškovnika</t>
  </si>
  <si>
    <t>GIPSARSKO – MONTAŽERSKI RADOVI</t>
  </si>
  <si>
    <t>Svi materijali za spuštene stropove ili pregradne stijene i obloge moraju biti prvoklasni, moraju odgovarati važećim standardima i moraju posjedovati ateste a svi radovi moraju se izvoditi prema uputama proizvođača elemenata od kojih se radovi izvode.</t>
  </si>
  <si>
    <t>Ploče koje se ugrađuju su standardnih dimenzija 200 / 125 cm. Spojevi ploča moraju se prekriti trakama od staklenog voala i zagladiti propisanom glet masom. Rubovi ploča gdje je potrebno osiguranje od oštećenja, ojačavaju se kant al. perforiranim profilima, te se gletaju. Po završetku gletanja površine treba prebrusiti finim brusnim papirom tako da plohe budu potpuno glatke i vez vidljivih tragova spajanja i sl. Spoj sa zidom ili vertikalnim plohama stropa mora biti zapunjen akrilnim kitom.</t>
  </si>
  <si>
    <t>Kod izvođenja radova potrebno je pridržavati se svih uputa proizvođača naročito glede uskladištenja ploča i uvjeta temperature i vlažnosti zraka prostora u kojima će se  vršiti ugradba ( temp. Od 11-35 stupnjeva i rel. vlažnost zraka do 70% ). Prije početka ugradbe ploče treba donijeti u prostor u koji se ugrađuju min. 24 sata ranije da bi se prilagodile mikroklimatskim uvjetima.</t>
  </si>
  <si>
    <t>Montaža podkonstrukcije za pregradne zidove započinje prije izrade estriha. Pregradni zidovi moraju imati traženo prigušenje zvuka, sa ugradbom min. 5 cm mineralne vune tež. 50 kg/m² unutar zida. Obavezno je brtvljenje sudarnih spojnica uz zidove, strop i pod brtvenom trakom. Izvedba prema detaljima proizvođača. Po završetku je potrebno o trošku izvoditelja radova zatražiti ispitivanje prigušenja zvuka od ovlaštene pravne osobe uz predočenje rezultata mjerenja ( atest ).</t>
  </si>
  <si>
    <t>Montažni zidovi od gipskartonskih ploča</t>
  </si>
  <si>
    <t>Montažni zidovi se izvode od podkonstrukcije - nosivih CW profila od pocinčanog lima debljine 0,7 mm presjeka 50/75/100 mm na maksimalnom razmaku 41,7 - 62,5 cm (ako stavkom nije drugačije naznačeno) te s donjim i gornjim UW-profilom. Između profila se umeće mineralna vuna i osigurava se od micanja. Kod spoja sa zidom, stropom ili podom na profile se nanosi brtvena masa, a posebno i temeljito kod zahtjeva za zaštitu od buke. Sve rubne profile na spojevima s podom, stropom i sa zidovima treba učvrstiti odgovarajućim učvrsnim elementima. Učvrsni element za masivni zid, pod ili strop je tipla s vijkom. Za ostale priključne površine koriste se učvrsna sredstva koja odgovaraju podlozi. Sve profile koji su u dodiru s bočnim zidovima i s podom odn. stropom treba prije montaže obložiti samoljepivom PE brtvenom trakom odgovarajuće širine.</t>
  </si>
  <si>
    <t>Na potkonstrukciju se obostrano pričvršćuju gipskartonske ploče prema opisu u stavci pomoću tzv. vijaka za brzu ugradnju. Kod višeslojnog oblaganja spojevi donjih slojeva GK ploča se samo zapunjavaju a spojevi gornjeg sloja se završno obrađuju gletanjem kako je već opisano. Nakon obrade spojeva završno čitavu površinu pregletati smjesom za izravnanje što ulazi u stavku, tako da su zidovi potpuno pripremljeni za ličenje ili oblaganje keramičkim pločicama. Kod neprekidnih zidova potrebno je u razmaku od 15-20 m ugraditi dilatacijske spojeve. Kod neprekidnih zidnih obloga potrebno je u razmaku od ca.10 m ugraditi dilatacijske spojeve.</t>
  </si>
  <si>
    <t>Spušteni stropovi od gipskartonskih ploča</t>
  </si>
  <si>
    <t>Spušteni strop izradit će se kao glatki kontinuirani s vodoravnim neprekinutim podgledom iz ploča na čeličnoj, pokrivenoj potkonstrukciji (sastoji se iz nosive i montažne potkonstrukcije iz pocinčanih profila) koja se ovjesnim elementima učvršćuje za nosivi strop.</t>
  </si>
  <si>
    <t>Podkonstrukcija se izrađuje od CD profila 60x27 u jednoj razini ili iz nosivih i montažnih profila u dvije razine, od pocinčanog lima debljine 0,7 mm i posebnih vješača koji se vijcima s tiplima pričvršćuju o stropnu konstrukciju ( anker fix ovjes sa žicom ili nonius ovjesni element ). Nosivi profili su na razmaku od 75 -100 cm, ovješeni na maksimalnom razmaku od 60 - 90 cm. Na nosive profile dolaze montažni na maksimalnom razmaku od 40-62,5 cm.</t>
  </si>
  <si>
    <t>Spoj stropa sa zidom izvesti UD profilima. Učvršćenje izvesti pogodnim sredstvima ovisno o materijalu zida.</t>
  </si>
  <si>
    <t>Kod izvedbe konstrukcija od GK ploča potrebno se držati svih uputa proizvođača, naročito glede uskladištenja ploča i uvjeta temperature i vlažnosti zraka prostora u kojima će se izvoditi spušteni strop Prije izvedbe stropa ploče moraju biti na mjestu ugradnje najmanje 24 sata ranije, da bi se prilagodile mikroklimatskim uvjetima prostora. S polaganjem se može započeti tek kad su završeni svi radovi žbukanja, estriha i sl. te su dovoljno suhi, nakon ugradnje prozora, montaže grijanja i svih instalacija koje dolaze unutar stropa. Ljeti je potrebno osigurati prozračivanje, a zimi za montažu treba biti uključeno grijanje. Za učvršćenje tereta na GK konstrukciju treba primjeniti specijalna pričvrsna sredstva te se pridržavati uputa o max opterećenju. Mjesta na kojima je predviđena ugradba rasvjetnih tijela, potrebno je u konstrukciji ojačati profilima, kako bi se lampe učvrstiti na strop.</t>
  </si>
  <si>
    <t>Kod odabira konstrukcije zida treba poštivati važećih normi.</t>
  </si>
  <si>
    <t>U jediničnoj cijeni sadržano je:</t>
  </si>
  <si>
    <t>sav materijal, dobava i uskladištenje, te unutarnji transporti</t>
  </si>
  <si>
    <t>sav rad opisan u stavci</t>
  </si>
  <si>
    <t>potrebna radna skela</t>
  </si>
  <si>
    <t xml:space="preserve">čišćenje svakodnevno i po završenom radu uključivo odvoz viška materijala na gradsku planirku </t>
  </si>
  <si>
    <t>popravci štete na vlastitom ili drugim radovima učinjeni iz nepažnje</t>
  </si>
  <si>
    <t>troškovi zaštite na radu i troškovi atesta</t>
  </si>
  <si>
    <t>Razred vatrootpornosti:</t>
  </si>
  <si>
    <t>Dokaz za postizanje zahtjevanih razreda vatrootpornosti za zidnu konstrukciju osigurava izvođač radova putem atesta ovlaštene institucije.</t>
  </si>
  <si>
    <t>Radovi za prilagodbu na instalacijske i ugradbene dijelove, koji su ugrađeni prije oblaganja, posebno se ne obračunava.</t>
  </si>
  <si>
    <t>Prekidi rada:</t>
  </si>
  <si>
    <t>Prekidi rada (vrijeme čekanja) koji su posljedica instalacijskih radova ukalkulirani su u jedinične cijene.</t>
  </si>
  <si>
    <t>Napomena:</t>
  </si>
  <si>
    <t>Radove izvoditi tek pošto su montirane i ispitane instalacije koje se nalaze unutar GK konstrukcija.</t>
  </si>
  <si>
    <t xml:space="preserve">U cijeni stavaka je uključeno bušenje - obrada ploča za potrebe ugradbe elemenata instalacija u završnim GK oblogama (utičnice, priključci i sl.). </t>
  </si>
  <si>
    <t>SOBOSLIKARSKI RADOVI</t>
  </si>
  <si>
    <t>Svi materijali trebaju odgovarati propisima HRN-a ili jednakovrijedno ____________________,  za kvalitetu i moraju imati odgovarajući certifikat koji je potrebno dostaviti nadzoru prije početka izvođenja radova.</t>
  </si>
  <si>
    <t>Materijali se mogu primjenjivati samo na onim površinama, za koje su prema kemijsko fizikalnim osobinama namjenjeni. Boju i vrstu odredit će projektant.</t>
  </si>
  <si>
    <t>Gotovi tvornički proizvedeni materijali se moraju upotrebljavati strogo po uputstvima proizvođača.</t>
  </si>
  <si>
    <t>Materijali se na gradilište moraju donijeti u orginalnom pakiranju.</t>
  </si>
  <si>
    <t>Podloga mora biti čista (bez prašine, smole, masti, čađe,hrđe,bitumena i sl.).</t>
  </si>
  <si>
    <t>Premazi moraju čvrsto prianjati na podlogu, imati jednoličnu površinu bez tragova četke ili valjka, a boja mora biti ujednačenog intenziteta i tona i bez mrlja, tragova kitanja i oštećenja.</t>
  </si>
  <si>
    <t>Vanjski premazi moraju biti otporni na atmosferilije. Podloga za sve radove mora biti u pravilu čista i bez prljavština (prašina, smola, ulje, mast, čađa, rđa, bitumen i sl.). Opće je pravilo da prije završne obrade treba sve metalne dijelove ugrađene u podlozi zaštititi premazivanjem antikorozivnim sredstvom.</t>
  </si>
  <si>
    <t>Posebno treba voditi računa o dozvoljenoj temperaturi zraka za primjenu pojedine vrste materijala.</t>
  </si>
  <si>
    <t>Izvođač radova dužan je prije početka rada pregledati sve površine na gradnji, te izvođaču građevinskih radova dati svoje eventualne primjedbe.</t>
  </si>
  <si>
    <t>Ako se u garantnom roku pojave bilo kakve promjene na obojenim površinama uslijed loše kvalitete materijala i izvedbe, izvođač mora o svom trošku izvršiti popravke.</t>
  </si>
  <si>
    <t>U cijeni radova uključen je i sav pomoćni rad i materijal, svi transporti bez obzira na mjesto ugradnje, kao i sve potrebne skele, podesti i druga pomagala, skidanje i ponovno vješanje prozorskih i vratnih krila, izrada uzoraka, pogonska energija, sredstva zaštite na radu i drugo.</t>
  </si>
  <si>
    <t>U jediničnoj cijeni kod bojanja odabranom bojom na novom zidu i stropu uključeno je:</t>
  </si>
  <si>
    <t>a) Priprema podloge</t>
  </si>
  <si>
    <t>čišćenje površine od prašine, eventualno potrebni popravci na podlozi i izravnavanje manjih neravnina</t>
  </si>
  <si>
    <t>precizno izvođenje priključaka na druge površine i materijale (susjedne građevinske dijelove ili ugradbene cjeline) sa akrilnim kitom</t>
  </si>
  <si>
    <t>b) Impregniranje</t>
  </si>
  <si>
    <t>produžne žbuke, vapnene žbuke i beton impregnirati odgovarajućom impregnacijom. Prije upotrebe treba impregnaciju razrijediti čistom vodom prema uputama  proizvođača.</t>
  </si>
  <si>
    <t>impregniranje mrlja od vode i hrđe od armature je također uključeno u cijenu</t>
  </si>
  <si>
    <t>c) Zaglađivanje</t>
  </si>
  <si>
    <t>za zaglađivanje valja primijeniti odgovarajući kit i nanijeti ga gladilicom u dva do tri tanja sloja. Nakon sušenja prebrusiti papirom broj 120 ili broj 150.</t>
  </si>
  <si>
    <t>d) Završno ličenje</t>
  </si>
  <si>
    <t>Izvoditi u 3 naliča, materijal pripremiti prema uputama proizvođača. Nanositi krznenim valjkom ili četkom.</t>
  </si>
  <si>
    <t>U jediničnoj cijeni je uključena i:</t>
  </si>
  <si>
    <t>zaštita obrađenih površina</t>
  </si>
  <si>
    <t>čišćenje i pranje staklenih površina stolarije i podova i zidova od keramike</t>
  </si>
  <si>
    <t>odvoz otpadaka po dovršenju radova</t>
  </si>
  <si>
    <t>dobava uzoraka i izrada uzoraka u svrhu odobrenja.</t>
  </si>
  <si>
    <t>Sve zidove i stropove soba ličiti disperzivnom bojom za unutarnje radove ili sl..</t>
  </si>
  <si>
    <t>Sve stropove komunikacijskih hodnika, podglede stubišta, otvore liftova i zidove i stupove podruma ličiti mat visokopokrivnom bojom</t>
  </si>
  <si>
    <t>Zidove stubišta i komunikacijskih hodnika oličiti bojom postojanom na čišćenje, ribanje i vremenske utjecaje.</t>
  </si>
  <si>
    <t xml:space="preserve">PODOPOLAGAČKI RADOVI </t>
  </si>
  <si>
    <t xml:space="preserve">Kod izvedbe podopolagačkih radova u svemu se trba pridržavati tehničkih uvjeta za ovu vrstu radova, zakona o zaštiti od požara (NN 92/10) i pravilnika o otpornosti na požar i drugim zahtjevima koje građevine moraju zadovoljiti u slučaju požara (NN 29/13). </t>
  </si>
  <si>
    <t>Izvođač treba prije polaganja ispitati horizontalost podloge. Podloga za polaganje podova mora biti suha, očišćena i odmašćena.</t>
  </si>
  <si>
    <t>U slučaju pojave neispravnosti na položenom podu, treba se prvo ustanoviti razlog iste, tj. da li je zbog lošeg materijala, loše izrade ili lošeg rukovanja. Po ustanovljenju razloga, podove treba popraviti na račun krivca.</t>
  </si>
  <si>
    <t>Izvođač  je dužan dati uzorke na izbor projektantu i to za svaku vrstu poda po 3 komada.</t>
  </si>
  <si>
    <t>Sve radove izvesti prema detaljnim nacrtima, opisima troškovnika, tehničkim propisima, te uputama projektanta i nadzornog inženjera.</t>
  </si>
  <si>
    <t>Izradu podopolagačkih radova mogu izvoditi samo stručno osposobljene osobe, ovlaštene od proizvođača obloge.</t>
  </si>
  <si>
    <t>Materijal za izradu poda mora biti prvoklasan i odgovarati navedenim standardima, tj. mora biti negoriv, visoke otpornosti na mehanička oštećenja, jednostavan za održavanje, antistatičan, mora upijati zvuk i imati dobar koeficijent provodljivosti topline.</t>
  </si>
  <si>
    <t>Ukoliko za neki materijal ne postoje standardi proizvođač je dužan uvjerenjem o kvaliteti potvrditi tražene karakteristike materijala.</t>
  </si>
  <si>
    <t>Svaki proizvod koji služi za oblaganje podova mora imati uvjerenje o kvaliteti za navedene osobine.</t>
  </si>
  <si>
    <t>Ljepila moraju biti takva da se njima postiže čvrsta i trajna veza. Ne smiju štetno utjecati na podlogu, oblogu ni zdravlje ljudi koji s njima rade. Proizvođač je dužan za ljepilo priložiti uvjerenje o kvaliteti kojim se potvrđuje da je ljepolo pogodno i  isprobano za određenu vrstu obloge.</t>
  </si>
  <si>
    <t>Masa za izravnanje neravnina podloge ili za dobivanje neutralnog međusloja (u slučaju da se ljepilo ne podnosi s podlogom) moraju se čvrsto i trajno vezati za podlogu i moraju biti prionljive za ljepila. Ne smiju štetno djelovati na podlogu, ljepilo i podnu oblogu.</t>
  </si>
  <si>
    <t>Sav materijal mora odgovarati  hrvatskim standardima i propisima.</t>
  </si>
  <si>
    <t>KERAMIČARSKI RADOVI</t>
  </si>
  <si>
    <t>Količine iskazane ovim troškovnikom su:</t>
  </si>
  <si>
    <t>- projektantske pa postotak zbog loma i sl. treba ukalkulirati u jediničnu cijenu.</t>
  </si>
  <si>
    <t>- neto potrebne količine pa otpad zbog rezanja s obzirom na odabrane dimenzije pločica treba ukalkulirati u jed. cijenu.</t>
  </si>
  <si>
    <t>Odvojeno iskazati cijenu rada i pomoćnog materijala od keramičkih pločica.</t>
  </si>
  <si>
    <t>Kod izvedbe zidnog opločenja u jediničnu cijenu pojedine stavke ukalkulirati i brtvljenje silikonskim kitom sudara keramičkog opločenja s dovratnicima, oblogom druge vrste i sl.</t>
  </si>
  <si>
    <t>Opločenje vršiti tamo gdje je to po projektu predviđeno, a prema opisu stavke izvršiti polaganje u cementnom mortu ili ljepljenjem. Izvoditelj se mora pridržavati važećih propisa i standarda.</t>
  </si>
  <si>
    <t>Kod polaganja keramičkih pločica ljepljenjem potrebno je pripremiti podlogu, tj. očistiti od prašine i masnoća. Prema uputama  proizvođača ljepila pripremiti smjesu, a zatim je nanositi na podlogu prvo ravnom, onda nazubljenom lopaticom kako bi se dobila točna optimalna debljina sloja ljepila. Pločicu utisnuti u ljepilo. Koristiti isključivo dvokomponentna ljepila provjerene kakvoće.</t>
  </si>
  <si>
    <t>Ukoliko je podloga za ljepljenje pločica loša u pogledu prionjivosti treba ju prije ljepljenja pločica impregnirati. Isto treba zapisnički utvrditi uz prisustvo izvoditelja inadzornog inženjera.Otklanjanje nedostataka na podlozi ide na teret izvoditelja podloge.</t>
  </si>
  <si>
    <t xml:space="preserve">Sve ugrađene pločice moraju obavezno biti “A” klase prema HRN 14411 ili jednakovrijedno ____________________ , kako za podno tako i za zidno opločenje. Za pločice koje se ugrađuju na cem. mort uzeti pijesak frakcije 0-1 mm. </t>
  </si>
  <si>
    <t>Sve fuge izvesti u nepropusnoj ili polupropusnoj izvedbi (ovisno o opisu stavke troškovnika) u smislu točke 4.2. “Tehničkih uvjeta za izvođenje keramičarskih radova” ili jednakovrijedno ___________________, kako za zidno tako i za podno opločenje. Sve fuge moraju biti međusobno paralelne, ispunjene smjesom iste boje i obrade. Sve spojeve podnog i zidnog opločenja ili sokla treba izvesti potpuno pravilno i ravno, zapunjene istom smjesom kao i fuge.  Pločice treba ugrađivati sa metalnim Al kutnim profilima i fugama 2 mm. Uračunati i križiće za fuge.</t>
  </si>
  <si>
    <t xml:space="preserve">Prije početka izvođenja radova izvođač je dužan dostaviti projektantu na pregled i izbor uzorke pločica za oblaganje kao i eventualne detalje izvođenja i tek po izboru i odobrenju projektanta može otpočeti s radovima. Ukoliko se ugrade pločice koje projektant nije odobrio ili u neodgovarajućoj kvaliteti radovi će se morati ponoviti u traženoj kvaliteti i izboru uz prethodno uklanjanje neispravnih radova. </t>
  </si>
  <si>
    <t>Nakon završenog polaganja pločica izvršiti fugiranje masom za fugiranje u boji po izboru projektanta.</t>
  </si>
  <si>
    <t xml:space="preserve">Sve obložene površine moraju biti izvedene potpuno ravno, bez ispupčenja ili udubljenja sa ujednačenim propisanim sljubnicama.Pločice se moraju namočiti prije lijepljenja. Nanešeni sloj ljepila mora biti takove debljine da se u njega potpuno utisnu neravnine (rebra) na poleđini pločice. Ljepilo nanositi nazubljenom lopaticom na podlogu. </t>
  </si>
  <si>
    <t xml:space="preserve">Opločenje započeti prema projektu. Rez pločica prema bočnim stranicama izvesti simetrično, o čemu treba voditi računa kod rasporeda pločica ovisno o odabranom formatu. Gornji rub sokla i zidnog opločenja koje ne ide do stropa treba obavezno izvesti polukružno zaobljenom užljebinom od nepropusne smjese, po cijeloj dužini ruba opločenja. Isto treba uračunati u jediničnu cijenu izvedbe iako to nije posebno navedeno opisom stavke. </t>
  </si>
  <si>
    <t>Kod polaganja pločica u većim količinama obvezno miješati pločice iz min. 5 paketa kako bi se dobila ujednačenost sljubnice i nijanse pločice.</t>
  </si>
  <si>
    <t>Kvaliteta pločica treba odgovarati važećim standardima.</t>
  </si>
  <si>
    <t>Prilikom davanja ponude izvođač je dužan dati uzorke pločica i mase za fugiranje. Za specijalnu vrstu pločica kao otporne na habanje, udar ili kiselo otporne, treba predočiti atest.</t>
  </si>
  <si>
    <t xml:space="preserve">U jediničnim cijenama sadržane su sve radnje i dobava zajedno s veznim materijalom kao i rad na izrezivanju pločica za razne instalacije ili sl. </t>
  </si>
  <si>
    <t>U slučaju kada kod rada neka pločica pukne ima se zamijeniti cijelom bez posebne naplate.Obračun opločenja vrši se po m² razvijene površine opločenja.</t>
  </si>
  <si>
    <t>Troškovnikom je potrebno razdvojiti cijenu rada od vrijednosti m² pločica.</t>
  </si>
  <si>
    <t>Jedinična cijena rada mora sadržavati :</t>
  </si>
  <si>
    <t xml:space="preserve">sav potreban materijal: kutnike, križice, dvokomponentno ljepilo i masa za fugiranje iI sitni spojni i bretveni materijal  te </t>
  </si>
  <si>
    <t>sav potreban rad</t>
  </si>
  <si>
    <t xml:space="preserve">transportne troškove za navedeni material i opremu, uključivo vertikalni I horizontalni prijevoz pločica unutar zone gradilišta ( od mjesta uskladištenja na gradilištu do mjesta ugradbe ) </t>
  </si>
  <si>
    <t>pranje pločica i temeljito  čišćenje prostorija po završenom radu sa uklanjanjem šute i otpadaka</t>
  </si>
  <si>
    <t>popravak štete učinjene na svojim ili tuđim radovima pri radu iz nepažnje.</t>
  </si>
  <si>
    <t>potrebnu radnu skelu</t>
  </si>
  <si>
    <t>Pločice iskazati posebno po m² u kojemu je uključena i doprema u skladištenje istih na  gradilištu.</t>
  </si>
  <si>
    <t>STOLARSKI RADOVI</t>
  </si>
  <si>
    <t>Ponuditelj je dužan nuditi solidan i ispravan rad, na temelju shema i troškovnika, pa se neće uzeti u obzir naknadno pozivanje na eventualno nerazumijevanje ili manjkavosti opisa ili nacrta.</t>
  </si>
  <si>
    <t>Davanjem ponude ponuđač usvaja u cijelosti ove uvjete.</t>
  </si>
  <si>
    <t>Ponuđač nudi gotov stolarski element u koji je uključeno:</t>
  </si>
  <si>
    <t>razrada nacrta i izrada radioničkih detalja</t>
  </si>
  <si>
    <t>izrada u radionici sa dostavom na gradilište i svim potrebnim materijalom i prvoklasnom izvedbom,</t>
  </si>
  <si>
    <t>stolarska montaža na gradilištu,</t>
  </si>
  <si>
    <t>eventualno potrebna radna skela sa postavom i skidanjem /izuzima se fasadna skela/,</t>
  </si>
  <si>
    <t>ostakljenje vrstom stakla, naznačenom u pojedinoj stavci</t>
  </si>
  <si>
    <t>Završna obrada elementa kako je to u stavci posebno naznačeno</t>
  </si>
  <si>
    <t xml:space="preserve">okov prvoklasan za funkcionalnu uporabu sa naznakom proizvoda, </t>
  </si>
  <si>
    <t>čišćenje prostorija i okoliša nakon završetka radova, uključivo odvoz otpadnog materijala na gradsku planirku udaljenosti do 20 km. Odvoz otpada i pristojba za deponiranje otpada je u jediničnoj cijeni svake stavke i ne plaća se posebno.</t>
  </si>
  <si>
    <t>sva šteta i troškovi popravka kao posljedica nepažnje u tijeku izvedbe,</t>
  </si>
  <si>
    <t>troškovi zaštite na radu,</t>
  </si>
  <si>
    <t>troškovi atesta.</t>
  </si>
  <si>
    <t>1.Materijali</t>
  </si>
  <si>
    <t>Sav upotrebljeni materijal mora biti najbolje kvalitete koja postoji na tržištu, a treba odgovarati propisima važećih standarda.</t>
  </si>
  <si>
    <t>Za predmete na otvorenom prostoru drvo može sadržavati 20-25% vlage, a za prozore i vrata može sadržavati 13-15%. Drvo ne smije imati pogrešaka koje potječu od kukaca, kao što su bušotine i crvotočine. Drvo treba biti ravno rašteno sa pravilnim godovima, bez pukotina, kvrga i smoljnjača.</t>
  </si>
  <si>
    <t>Izvedba i obrada</t>
  </si>
  <si>
    <t xml:space="preserve">Izvoditelj je dužan sa voditeljem građenja definirati redoslijed izrade i ispravke stolarskih elemenata, a u iznimnom slučaju mogu zapisnički utvrditi količine i zidarske veličine otvora ukoliko se izradom stolarije započinje prije izgradnje objekta. </t>
  </si>
  <si>
    <t>Svi stolarski elementi isporučuju se na gradilište kao gotov finalni proizvod osim onog dijela stolarije koji se liči na gradilištu. Ličenu stolariju treba tako pripasati da sa slojem boje krila ne zapinju, a da u pogledu propustljivosti udovolje zahtjevu propisa</t>
  </si>
  <si>
    <t>Sva stolarija kod dostave mora biti zaštićena, dok se finalno obrađeni proizvodi zaštićuju i nakon ugradbe od nenamjernog oštećenja, a što je sadržano u jediničnoj cijeni.</t>
  </si>
  <si>
    <t>Vratno krilo sastavljeno je od drvenog roštilja sa saćastom ispunom, obostrano obloženo MDF pločom debljine 4 mm, završno lakirano lakom. Ugrađuje se u dovratnik ("futer" štok). Dovratnik i završne letvice (izrađene od MDF-a) kao i samo vratno krilo, završno se obrađuju u boji lakom.</t>
  </si>
  <si>
    <t xml:space="preserve">Širina dovratnika treba odgovarati širini gotovog zida sa žbukom. Ukrasna završna pokrovna letvica preklopit će spoj drvenog dovratnika i zida.  </t>
  </si>
  <si>
    <t>Krilo je bez “falca“ sa upuštenim inox okovom kojim se krilo vezuje za dovratnik. Vrata moraju na dovratniku imati gumenu brtvu bijele boje.</t>
  </si>
  <si>
    <t>Okov u inox brušenoj izvedbi je sljedeći:</t>
  </si>
  <si>
    <t>Kvake u paru i obična brava s ključevima, s rozetama, podni ili zidni odbojnik. Jedino se kod sanitarnih prostora ugrađuje brava i kvaka sa ključem pričvršćenim uz štitnik (standardizirano za kupaonice) . Pri tome treba voditi računa da se odabere kvaka iz istog dizajnerskog paketa, kako za sobe tako i za kupaonice.</t>
  </si>
  <si>
    <t>U jediničnu cijenu uključena je završna obrada, sav okov, ugradnja vrata i završna obrada pokrovnih letvica dovratnika.</t>
  </si>
  <si>
    <t xml:space="preserve">Obračun po komadu kompletno postavljenih vrata. </t>
  </si>
  <si>
    <t xml:space="preserve">Napomena : opis izrade vrata i opreme na njima neće se dalje napominjati u stavkama troškovnika, nego dimenzija i smjer otvaranja vrata. Dovratnike fiksirati uz zidove poliuretnaskom pjenom uz potrebno razupiranje okvira vrata, da ne dođe do vitoperenja kod ekspandiranja pjene. </t>
  </si>
  <si>
    <t>BRAVARSKI RADOVI</t>
  </si>
  <si>
    <t>Svi radovi moraju biti izrađeni u skladu sa zahtjevima važećih standarda i u skladu sa uzancama zanata u građevinarstvu i prema podacima iz projekta.</t>
  </si>
  <si>
    <t>Svi bravarski radovi i čelične konstrukcije moraju se izvesti prema nacrtima, opisu troškovnika i uputama projektanta ili nadzornog inženjera.</t>
  </si>
  <si>
    <t>Vlastita konstruktivna rješenja i posebnost načina ugradnje, opšavni profili i predloženi okov prije ugovaranja ponuđač će usuglasiti sa zahtjevima projektanta.</t>
  </si>
  <si>
    <t>Izvođač je dužan uzeti na gradilištu sve mjere otvora u koje se treba ugraditi bravarija te nakon toga pristupiti izradi iste.</t>
  </si>
  <si>
    <t>Prije početka izrade obavezno se moraju uskladiti mjere i količine na objektu s onima u projektima.</t>
  </si>
  <si>
    <t>Materijal</t>
  </si>
  <si>
    <t>Sav materijal koji se upotrebljava za izradu bravarskih radova mora odgovarati važećim standardima.</t>
  </si>
  <si>
    <t>Pod kompletnom izvedbom  bravarskih  radova podrazumijeva se:</t>
  </si>
  <si>
    <t>kontrola mjera na objektu</t>
  </si>
  <si>
    <t>izrada radioničke i montažne dokumentacije i usaglašavanje svih detalja sa glavnim projektantom, nadzornom službom i koordinacija sa kooperantima drugih radova</t>
  </si>
  <si>
    <t>dokaz nosivosti -  statički račun ponuđene konstrukcije</t>
  </si>
  <si>
    <t>kompletna dobava glavnih i pomoćnih materijala i polikarbonatnog stakla obrađenog prema projektu</t>
  </si>
  <si>
    <t>kompletna radionička izrada</t>
  </si>
  <si>
    <t>transport do objekta i na objektu</t>
  </si>
  <si>
    <t>skladištenje u radionici I na objektu</t>
  </si>
  <si>
    <t>kompletna montaža</t>
  </si>
  <si>
    <t>stavljanje svih elemenata u funkciju, te kvantitativna i kvalitativna primopredaja uz predaju atesta,certifikata i dokumentacije</t>
  </si>
  <si>
    <t>Jedinična cijena mora sadržavati kompletno izrađene i ugrađene bravarske stavke na objektu do potpune funkcionalne i pogonske gotovosti. Sve mjere treba kontrolirati u naravi. Ako se zbog rokova ne može čekati da se za neki element uzmu mjere na objektu, izvodi se prema izvedbenom projektu uz pismeni dogovor sa glavnim izvođačem radova i nadzornom službom. Izvođač bravarskih radova treba s glavnim izvođačem radova u pisanoj formi  utvrditi  toleranciju mjera za pojedine stavke.</t>
  </si>
  <si>
    <t>Svi radovi izvode se u dogovoru sa glavnim nadzornim inženjerom i gl.projektantom.</t>
  </si>
  <si>
    <t>Jedinična cijena mora sadržavati:</t>
  </si>
  <si>
    <t>sve predradnje prije montaže (geodetska izmjera, iscrtavanje potrebnih osi, visinske kote, uzimanje izmjere građevinskih elemenata u naturi, te određivanje stvarne geometrije elemenata)</t>
  </si>
  <si>
    <t>izradu radioničke dokumentacije – detalji ugradbe elemenata sa potrebnim statičkim provjerama i označenim tipovima, karakteristikama i debljinama materijala, te usaglašenje detalja sa glavnim projektantom i glavnim nadzornim inženjerom</t>
  </si>
  <si>
    <t xml:space="preserve">izradu statičkog proračuna i dokaza nosivosti, mehaničke otpornosti i stabilnosti, te usaglašenje i ovjera statike od strane glavnog projektanta statike </t>
  </si>
  <si>
    <t>koordinacija radova sa glavnim izvođačem radova</t>
  </si>
  <si>
    <t>izradu oglednih uzoraka 1:1 na objektu sa svim priključcima za odobrenje isporuke i montaže od strane Naručitelja, glavnog projektanta i glavnog nadzornog inženjera</t>
  </si>
  <si>
    <t>sudjelovanje voditelja gradilišta na koordinacijskim sastancima, te usklađivanje sa glavnim izvođačem radova I ostalim izvođačima</t>
  </si>
  <si>
    <t>sav rad u radionici, pripremu i rezanje te rad na gradnji</t>
  </si>
  <si>
    <t>transport materijala na gradilište, uskladištenje te donos na mjesto ugradbe,</t>
  </si>
  <si>
    <t>korištenje manjih strojeva i alata,</t>
  </si>
  <si>
    <t>potrebne podkonstrukcije, svi sidreni I pričvrsni elementi neovisno o vrsti podloge</t>
  </si>
  <si>
    <t>svi bravarski spojevi na priključne konstrukcije</t>
  </si>
  <si>
    <t>potrebnu skelu,</t>
  </si>
  <si>
    <t>svi potrebni popravci i regulacije do preuzimanja</t>
  </si>
  <si>
    <t>kontinuirano čišćenje mjesta rada I zbrinjavanje vlastitog otpada</t>
  </si>
  <si>
    <t>svi troškovi šteta i popravaka na svojim ili tuđim radovima, koji su nastali nepažnjom u tijeku izvedbe</t>
  </si>
  <si>
    <t>zaštitu izvedenih radova do primopredaje,</t>
  </si>
  <si>
    <t>provođenje mjera HTZ</t>
  </si>
  <si>
    <t>dostava atestne dokumentacije - svih potrebnih certifikata, ispitivanja i uvjerenja</t>
  </si>
  <si>
    <t>svi ostali radovi koji nisu navedeni a neophodni su za dovršenje troškovničkih stavaka do potpune gotovosti</t>
  </si>
  <si>
    <t>Dobavljena bravarija, bilo izrađena po shemi bravarije i detaljima ili po tvorničkim detaljima iz čeličnih limova dolazi na objekt gotova za ugradbu, odnosno premazana zaštitnim naličem i finalnim premazom.</t>
  </si>
  <si>
    <t>Površinska obrada</t>
  </si>
  <si>
    <t>Antikorozivna zaštita čeličnih dijelova mora biti u skladu sa važećim propisima Pravilnika o tehničkim mjerama i uvjetima za zaštitu čeličnih konstrukcija od korozije. Kompletna površinska obrada svih materijala mora biti u skladu sa važećim propisima i uputama proizvođača primjenjenog materijala (sredstva), a prema zahtjevu projektanta. Sva bravarija mora prije otpreme na gradilište biti pjeskarena i ličena pravim temeljnim slojem.</t>
  </si>
  <si>
    <t>Površine čelika koje se zaštićuju vrućim cinčanjem rade se u debljini sloja cinka  50-85 μm.</t>
  </si>
  <si>
    <t>Izrada</t>
  </si>
  <si>
    <t>Izvoditelj je obavezan po sklapanju ugovora a prije početka proizvodnje, dostaviti glavnom projektantu I Naručitelju izvedbene nacrte i detalje na kontrolu i ovjeru, te da zajedno s glavnim projektantom i investitorom izvrši pregled istih i njihovo usklađivanje sa ostalim građevinskim i građevinsko-obrtničkim  i instalaterskim radovima.</t>
  </si>
  <si>
    <t>Svi definitivno izrađeni izvedbeni nacrti i detalji, predočeni uzorci okova odnosno predočeni prospekti tipiziranih elemenata moraju biti potpisani od strane glavnog projektanta i investitora.</t>
  </si>
  <si>
    <t xml:space="preserve">Sav okov treba biti kvalitetne izvedbe i sa detaljima bravarije predočen nadzornom inženjeru i projektantu na odobrenje a sadržan je u cijeni. </t>
  </si>
  <si>
    <t>Željezni dijelovi spajaju se varenjem. Kod spajanja vijcima svaki sastav mora biti tako konstruktivno riješen da na vanjskim površinama nema vidljivih vijaka.</t>
  </si>
  <si>
    <t>Sva vanjska bravarija mora biti brtvena protiv prodora kiše i prašine.</t>
  </si>
  <si>
    <t xml:space="preserve">Svi tehnički i fizikalni zahtjevi trebaju biti ispunjeni prema propisima ili prema posebnim traženjima projektanta. Konstrukcija mora biti dimenzionirana tako da sigurno prihvaća opterećenja i funkcije elemenata. </t>
  </si>
  <si>
    <t>R.Br.</t>
  </si>
  <si>
    <t>Opis stavke</t>
  </si>
  <si>
    <t>Jed.    mjera</t>
  </si>
  <si>
    <t>Količina</t>
  </si>
  <si>
    <t>Jed. cijena</t>
  </si>
  <si>
    <t>Ukupna cijena</t>
  </si>
  <si>
    <t>I.1.</t>
  </si>
  <si>
    <t xml:space="preserve"> RADOVI RUŠENJA I DEMONTAŽE</t>
  </si>
  <si>
    <t>I.1.1.</t>
  </si>
  <si>
    <t>Napomene:</t>
  </si>
  <si>
    <t>U postupku rušenja – rad mora biti organiziran tako da se poštuju svi propisi zaštite na radu i zaštite od požara, a izvršioci – djelatnici moraju biti upoznati s njima i primjenjivati ih u potpunosti.</t>
  </si>
  <si>
    <t>Sav otpadni materijal će se učestalo odvoziti sa lokacije na mjesta predviđena za odlaganje pojedine vrste otpada i u reciklažna dvorišta, a sam odvoz je u cijeni stavke.</t>
  </si>
  <si>
    <t>Zabranjeno je odvoziti otpad na mjesta koja za to nisu dozvoljena.</t>
  </si>
  <si>
    <t>Nakon rušenja i odvoza otpada i građevinske šute, parcela i zemljište se mora dovesti u uredno stanje, a sa ulične strane javna prometna površina se mora očistiti i dovesti u prvobitno stanje.</t>
  </si>
  <si>
    <t>NAPOMENE: Sve stavke uključuju odvoz i skladištenje ili odvoz na gradski deponij. Sve stavke uključuju sav potrebni alat, materijal i pripomoćne skele, zaštitne sredstva - sve potrebno do gotovosti</t>
  </si>
  <si>
    <t>Sav otpad prevozi se i odlaže sukladno propisima o gospodarenju građevinskim otpadom i komunalnom redu. Odlaganje na gradsku planirku udaljenosti do 20 km.</t>
  </si>
  <si>
    <t xml:space="preserve">Izrada fotodokumentacije postojećeg stanja objekta, izvana i iznutra. Fotodokumentacija podrazumijeva snimke i uvid u sve konstruktivne unutrašnje i nosive dijelove građevine kao dokaz stanja objekta prije početka gradilišta.  Fotodokumentaciju i uviđaj izvršava voditelj gradilišta u pratnji nadzornog inženjera.  </t>
  </si>
  <si>
    <t>ne obračunava se posebno , uključeno u ostale radove</t>
  </si>
  <si>
    <t>I.1.2.</t>
  </si>
  <si>
    <t xml:space="preserve">Iznošenje stvari (građevinski materijal, namještaj i sl.) iz objekta i privremeno deponiranje uz objekt. </t>
  </si>
  <si>
    <t>komplet</t>
  </si>
  <si>
    <t>I.1.3.</t>
  </si>
  <si>
    <t>Demontaža unutarnjih vrata u zidovima od opeke.</t>
  </si>
  <si>
    <t>Stavka obuhvaća sve radove na demontaži drvenih unutarnjih vrata dimenzija cca 100/220 cm, transport i odlaganje materijala na deponiju te sve troškove i naknade za odlaganje.</t>
  </si>
  <si>
    <t>Obračun po komadu.</t>
  </si>
  <si>
    <t>- postojeća zgrada</t>
  </si>
  <si>
    <t>kom</t>
  </si>
  <si>
    <t>I.1.4.</t>
  </si>
  <si>
    <t>Demontaža vanjski PVC vrata u zidu od opeke.</t>
  </si>
  <si>
    <t>Stavka obuhvaća sve radove na demontaži vrata dimenzija cca 100/220 cm, transport i odlaganje materijala na deponiju te sve troškove i naknade za odlaganje. 
Nakon demontaže, izraditi privremena vrata sa zatvaranjem.</t>
  </si>
  <si>
    <t>I.1.5.</t>
  </si>
  <si>
    <t>Demontaža zatečenih sanitarnih uređaja obuhvaćene su stavke koje se trajno demontiraju i odvoze na deponij.</t>
  </si>
  <si>
    <t>I.1.6.</t>
  </si>
  <si>
    <t xml:space="preserve">Rušenje zidnih keramičkih pločica u svim prostorim na kojima se nalaze. Pločice su zaljepljene na betonsku ili ožbukanu podlogu. 
Utovar šute u kamion i odvoz na gradski deponij. 
</t>
  </si>
  <si>
    <t>Obračun po m2.</t>
  </si>
  <si>
    <t>- sanitarije</t>
  </si>
  <si>
    <t>I.1.7.</t>
  </si>
  <si>
    <t xml:space="preserve">Rušenje podnih keramičkih pločica sa svim slojevima u svim prostorima u kojima se nalaze. Pločice su zaljepljene na betonsku podlogu.
Utovar šute u kamion i odvoz na gradski deponij. 
</t>
  </si>
  <si>
    <t>- boravak i ured</t>
  </si>
  <si>
    <t>I.1.8.</t>
  </si>
  <si>
    <t>Demontaža i odvoz drvenog pregradnog zida i obloga.</t>
  </si>
  <si>
    <t>Stavka obuhvaća sve radove na rušenju zida sa rezanjem, transport i odlaganje materijala na deponiju te sve troškove i naknade za odlaganje.</t>
  </si>
  <si>
    <t xml:space="preserve">- postojeća zgrada - </t>
  </si>
  <si>
    <t>I.1.9.</t>
  </si>
  <si>
    <t>Rušenje zidova od opeke u sanitarijama.</t>
  </si>
  <si>
    <t>- postojeća zgrada - unutarnji zidovi, d=12 cm</t>
  </si>
  <si>
    <t>- postojeća zgrada - unutarnji zidovi, d=20 cm</t>
  </si>
  <si>
    <t>I.1.10.</t>
  </si>
  <si>
    <t xml:space="preserve">Nepredvidljivi radovi, koji se ne mogu drugačije normirati – pomoć kod zidarske pripomoći kod instalaterskih i obrtničkih radova, razna dubljenja i bušenja, nepredviđeni radovi, popravci oštećenja, krpanja žbuke i sl. Materijal se obračunava prema stvarno utrošenim količinama prema cjeniku, odnosno prema pogođenim jediničnim cijenama. Obračun prema upisu u građevinski dnevnik i dogovoru s investitorom i nadzornim inženjerom. </t>
  </si>
  <si>
    <t>Obračun po utrošenom satu.</t>
  </si>
  <si>
    <t>- NKV radnik</t>
  </si>
  <si>
    <t>h</t>
  </si>
  <si>
    <t>- VK radnik</t>
  </si>
  <si>
    <t>I.1.11.</t>
  </si>
  <si>
    <t>Čišćenje obuhvata zahvata i okoliša nakon završetka svih radova sa odvozom otpada i zaostalog građevinskog materijala na gradski depo.</t>
  </si>
  <si>
    <t>Višekratna čišćenja u tijeku gradnje ulaze u jedinične cijene svih sudionika na gradnji, ne ulaze u ovu stavku i ne obračunavaju se posebno!</t>
  </si>
  <si>
    <t>U cijenu uračunata naknada za zbrinjavanje.</t>
  </si>
  <si>
    <t>UKUPNO</t>
  </si>
  <si>
    <t>I.2.</t>
  </si>
  <si>
    <t>Opće napomene:</t>
  </si>
  <si>
    <t>U cijeni pojedine stavke treba obuhvatiti skele, dobavu i ugradnju materijala - osnovnog i pomoćnog, sve pripremne i međufaze rada potrebne za korektno dovršenje stavke prema pravilima struke i važećim propisima bez obzira da Ii je sve to napomenuto u opisu stavke ili predhodnim općim uvjetima.</t>
  </si>
  <si>
    <t>I.2.1.</t>
  </si>
  <si>
    <t xml:space="preserve">Zid ispune od blokova POROBETONA debljine 25 cm u prozorskom parapetu. </t>
  </si>
  <si>
    <t>Stavka uključuje:</t>
  </si>
  <si>
    <t>- osnovni i pomoćni materijal</t>
  </si>
  <si>
    <t>- odgovarajući tankoslojni mort za zidanje porobetonom</t>
  </si>
  <si>
    <t>- dobavu, pripremu i ugradnju materijala</t>
  </si>
  <si>
    <t>- povezivanje zida s drugim stijenama po pravilu struke</t>
  </si>
  <si>
    <t>Visina rada do 3,50 m</t>
  </si>
  <si>
    <t>Obračun po m2 zida.</t>
  </si>
  <si>
    <t>- PRIZEMLJE</t>
  </si>
  <si>
    <t>I.2.2.</t>
  </si>
  <si>
    <t>Dubljenje usjeka ili prodora u zidovima, podovima i stropovima.</t>
  </si>
  <si>
    <t xml:space="preserve">Probijanje manjih otvora i udubina u zidovima radi eventualne naknadne ugradbe opreme ili cijevi instalacija. Štemanje se vrši sa pravilnim strojnim rezanjem stranica. </t>
  </si>
  <si>
    <t>Presjek usjeka max 10x5 cm a veličina otvora cca 30/30 cm</t>
  </si>
  <si>
    <t>Stavka obuhvaća sve radove na rezanju, transport i odlaganje materijala na deponiju te sve troškove i naknade za odlaganje.</t>
  </si>
  <si>
    <t>a) usjeci</t>
  </si>
  <si>
    <t>b) otvori</t>
  </si>
  <si>
    <t>I.2.3.</t>
  </si>
  <si>
    <t xml:space="preserve">Dobava i ugradnja svježeg betona za izvedbu unutarnje rampe za savladavanje visinske razlike između hodnika i ulaza u sanitarije. </t>
  </si>
  <si>
    <t>Visina rampe na najvišem dijelu iznosi cca 10 cm, dužina 140 cm i širina 105 cm.</t>
  </si>
  <si>
    <t>Stavka obuhvaća sav rad i materijal, sve prijevoze i prijenose, rad na izradi, ugradnji i njezi betona, te eventualno crpljenje vode. Nabava, prijevoz i rad s oplatom i armatura uključeni su u stavku..</t>
  </si>
  <si>
    <t>I.2.4.</t>
  </si>
  <si>
    <t>Krpanje usjeka u plivajućem podu, nakon postavljanja instalacija betonom agregata 0-4 mm, mikroarmiranim sa polipropilenskim vlaknima ili pocinčanom mrežicom.</t>
  </si>
  <si>
    <t>Stavka uključuje:
- popravak sloja ekspandiranog polistirena i PE folije
- dobavu, pripremu i ugradnju materijala
- sav rad i alat</t>
  </si>
  <si>
    <t xml:space="preserve">Obračun po m1 prosječno velikog usjeka presjeka cca 10/10cm    </t>
  </si>
  <si>
    <t>Krpanje usjeka u zidu, nakon postavljanja instalacija produžnim cementnim mortom M-50 (1:2:6) i komadi porobetona (eventualno).</t>
  </si>
  <si>
    <t>I.2.5.</t>
  </si>
  <si>
    <t>Stavka uključuje:
- dobavu, pripremu i ugradnju materijala
- sav rad i alat
- potrebne pokretne skele</t>
  </si>
  <si>
    <t>Visina rada do 3,00 m</t>
  </si>
  <si>
    <t>Čišćenje podnih površina u toku izvođenja radova.</t>
  </si>
  <si>
    <t>I.2.6.</t>
  </si>
  <si>
    <t>prije polaganja horizontalnih hidroizolacija</t>
  </si>
  <si>
    <t>prije polaganja zavšnih obloga podova</t>
  </si>
  <si>
    <t>Uključivo vodoravni i okomiti prijenos otpadnog materijala s odlaganjem na gradsko odlagalište.</t>
  </si>
  <si>
    <t>Obračun po m2 podova.</t>
  </si>
  <si>
    <t>Završno čišćenje objekta.</t>
  </si>
  <si>
    <t>I.2.7.</t>
  </si>
  <si>
    <t>Završno  fino čišćenje objekta nakon dovršetka svih građevinsko - obrtničkih i instalaterskih radova kao priprema za predaju radova Investitoru.</t>
  </si>
  <si>
    <t>Prilikom čišćenja paziti da se završna obrada ne ošteti.</t>
  </si>
  <si>
    <t>višekratna čišćenja u tijeku gradnje ulaze u jedinične cijene svih sudionika na gradnji, ne ulaze u ovu stavku i ne obračunavaju se posebno!</t>
  </si>
  <si>
    <t>Odvoz smeća.</t>
  </si>
  <si>
    <t>I.2.8.</t>
  </si>
  <si>
    <t>Utovar i odvoz otpadnog materijala, ambalaže i sl. na deponiju udaljenu cca 20 km.</t>
  </si>
  <si>
    <t>Stavka ne obuhvaca smeće, šutu i sl. koje je ostalo od izvođača građevinskih ili obrtničkih radova jer je svaki sudionik gradnje dužan odstraniti vlastiti odpad već isključivo otpad investitora</t>
  </si>
  <si>
    <t>Obracun po m3 odvezenog materijala u rastresitom stanju.</t>
  </si>
  <si>
    <t>I.3.</t>
  </si>
  <si>
    <t>GIPSKARTONSKI RADOVI I SPUŠTENI STROPOVI</t>
  </si>
  <si>
    <t>Dobava materijala i montaža pregradnih zidova i obloga, s jednostrukom metalnom konstrukcijom od CW i UW profila.</t>
  </si>
  <si>
    <t>Dobava materijala i montaza spuštenog stropa, s krutim ovjesom i  metalnom konstrukcijom od CD i UD profila.</t>
  </si>
  <si>
    <t>Izvođač je dužan na mjestima montaže ormarića opreme ili sl. izvesti dodatnu podkonstrukciju.</t>
  </si>
  <si>
    <t>Na mjestima ugradnje dovratnika ugraditi tipske UA profile.</t>
  </si>
  <si>
    <t>Izvođač je dužan izraditi radioničku dokumentaciju (prema odabranoj opremi) i predati je na ovjeru projektantu.</t>
  </si>
  <si>
    <t>Bandažiranje i zapunjavanje sljubnica te gletanje pune površine ploča glet masom.</t>
  </si>
  <si>
    <t>Sve spojeve ploča međusobno i s obodnim konstrukcijama brtviti nepropusno kitom, a na sudare ploča s drugim materijalima postaviti razdjelnu traku.</t>
  </si>
  <si>
    <t>U cijeni stavke uračunat je sav potreban pribor i spojna sredstva, uglovni profil na sudaru s obodnim zidovima i izrezivanje svih potrebnih otvora.</t>
  </si>
  <si>
    <t>Površine koje će se opločiti premazati impregnacijskim sredstvom prema uputi proizvođača.</t>
  </si>
  <si>
    <t xml:space="preserve">Zidovi i obloge visine do 3,2 m  </t>
  </si>
  <si>
    <t>I.3.1.</t>
  </si>
  <si>
    <t>Gipskartonska obloga dodatne toplinske izolacije.</t>
  </si>
  <si>
    <t>Sastav obloge:</t>
  </si>
  <si>
    <t xml:space="preserve">metalna potkonstrukcija od CW 75 profila  s ispunom kamenom vunom debljine 12 cm (70 kg/m3)  </t>
  </si>
  <si>
    <t>parna brana – bit. traka s al. folijom  (900 kg/m3)</t>
  </si>
  <si>
    <t xml:space="preserve">dvostruke gipskartonske ploče, debljine 2.5 cm (2x1.25). </t>
  </si>
  <si>
    <t>Obloga sjevernog zida .</t>
  </si>
  <si>
    <t>Obračun po m2 obloge</t>
  </si>
  <si>
    <t>- gipskartonska vlagootporna ploča</t>
  </si>
  <si>
    <t>I.3.2.</t>
  </si>
  <si>
    <t>Gipskartonska suha žbuka s jednostrukim pločama za izravnavanje zidova.</t>
  </si>
  <si>
    <t xml:space="preserve">jednostruke gipskartonske ploče, debljine 2.5 cm (1x1.25). </t>
  </si>
  <si>
    <t>- gipskartonska ploča</t>
  </si>
  <si>
    <t>I.3.3.</t>
  </si>
  <si>
    <t>Gipskartonska obloga instalacijskih zidova i vertikala.</t>
  </si>
  <si>
    <t>I.3.4.</t>
  </si>
  <si>
    <t>Gipskartonski pregradni zid, d=10,0 cm.</t>
  </si>
  <si>
    <t>Sastav zida.</t>
  </si>
  <si>
    <t xml:space="preserve">metalna potkonstrukcija od CW 50 profila  s ispunom mineralnom vunom debljine 4 cm (50 kg/m3)  </t>
  </si>
  <si>
    <t>Zid oznake UZ1</t>
  </si>
  <si>
    <t>- dvostruke vlagootporne gipskartonske ploče</t>
  </si>
  <si>
    <t>I.3.5.</t>
  </si>
  <si>
    <t>Gipskartonski pregradni zid, d=15,0 cm.</t>
  </si>
  <si>
    <t xml:space="preserve">metalna potkonstrukcija od CW 100 profila  s ispunom mineralnom vunom debljine 8 cm (50 kg/m3)  </t>
  </si>
  <si>
    <t>Zid oznake UZ2</t>
  </si>
  <si>
    <t>- dvostruke gipskartonske ploče</t>
  </si>
  <si>
    <t>I.3.6.</t>
  </si>
  <si>
    <t>Gipskartonski spušteni strop.</t>
  </si>
  <si>
    <t>Sastav spuštenog stropa:</t>
  </si>
  <si>
    <t>kruti ovjes pričvršćen na armiranobetonsku nosivu konstrukciju</t>
  </si>
  <si>
    <t xml:space="preserve">metalna potkonstrukcija od CD i UD profila  </t>
  </si>
  <si>
    <t>gipskartonska ploča, (u sanitarnim prostorima vlagootporna), debljine 1.25 cm.</t>
  </si>
  <si>
    <t>Obračun po m2 spuštenog stropa</t>
  </si>
  <si>
    <t>I.3.7.</t>
  </si>
  <si>
    <t>Univerzalni nosač za jednostrane terete u GK stijeni.</t>
  </si>
  <si>
    <t>Dobava i ugradnja nosača iz višeslojne ukočene ploče, sakriven u stijeni i povezan s potkonstukcijom, sav osnovni,pomoćni,spojni i pričvrsni materijal.</t>
  </si>
  <si>
    <t>Konstrukcija: ukočena ploča, visine 30 cm, d=23 mm</t>
  </si>
  <si>
    <t>za osni razmak: max. 62,5 cm</t>
  </si>
  <si>
    <t>Obračun po komadu ugrađene potkonstrukcije</t>
  </si>
  <si>
    <t>I.3.8.</t>
  </si>
  <si>
    <t>Dodatna potkonstrukcija za učvršćenje sanitarnih uređaja.</t>
  </si>
  <si>
    <t>Čelična potkonstrukcija iz  UA profila izrađenih iz pocinčanog čeličnog lima debljine 2 mm.</t>
  </si>
  <si>
    <t>dvije vertikale od poda do stropa sakrivene u stijeni</t>
  </si>
  <si>
    <t>potrebni tipski horizontalni profili iz pocinčanog lima</t>
  </si>
  <si>
    <t>dobavu,izradu i ugradnju potkonstrukcije</t>
  </si>
  <si>
    <t>sav osnovni,pomoćni,spojni i pričvrsni materijal</t>
  </si>
  <si>
    <t>- potkonstrukcija za umivaonik</t>
  </si>
  <si>
    <t>- potkonstrukcija za wc</t>
  </si>
  <si>
    <t>- potkonstrukcija za pisoar</t>
  </si>
  <si>
    <t>I.3.9.</t>
  </si>
  <si>
    <t>Razni radovi koje je potrebno izvesti u sklopu izvedbe GK radova. Uključivo sav potrebni osnovni i pričvrsni materijal i pribor.</t>
  </si>
  <si>
    <t>Izrezivanje otvora i ojačanje oko otvora za montažu strojarskih rešetki, ventilatora, klima opreme, rasvjete i sl. u spuštenom stropu. Izvodi se prema podacima iz instalaterskih projekata i uputi projektanta.</t>
  </si>
  <si>
    <t>Obračun po komadu</t>
  </si>
  <si>
    <t>- reviziona okna</t>
  </si>
  <si>
    <t>- otvori</t>
  </si>
  <si>
    <t>I.4.1.</t>
  </si>
  <si>
    <t xml:space="preserve">IZOLATERSKI, KROVOPOKRIVAČKI I LIMARSKI RADOVI </t>
  </si>
  <si>
    <t>Hidroizolacija zida i dijela poda na sjevernoj strani prostora</t>
  </si>
  <si>
    <t>Dobava materijala i izvedba hidroizolacije zida polimercementnim hidroizolacijskim premazom.</t>
  </si>
  <si>
    <t>Stavka obuhvaća slijedeće radove:</t>
  </si>
  <si>
    <t>- u slučaju potrebe, na očišćenu podlogu zida od opeke se za potrebe izravnanja neravnina do dubine od 5 mm nanosi grubi sloj premaza. Grubi izravnavajući sloj ne računa se kao hidroizolacijski sloj.</t>
  </si>
  <si>
    <t>- na spojevima pod/zid izvesti holkere reparaturnim mortom (dužina baze: 4–6 cm), najkasnije 24 sata prije početka nanošenja hidroizolacije.</t>
  </si>
  <si>
    <t>- nanošenje hidroizolacijskog premaza u dva sloja. Armaturna mrežica se polaže u prvi sloj dok je materijal još svjež. Idući sloj se nanosi ubrzo nakon prvog koristeći gleter.
Hidroizolacijski sloj treba biti bez nedostataka, ravan i u ispravnoj debljini sloja.</t>
  </si>
  <si>
    <t>- pod</t>
  </si>
  <si>
    <t>- hidroizolacijski premaz, zid</t>
  </si>
  <si>
    <t>- holker</t>
  </si>
  <si>
    <t>I.4.2.</t>
  </si>
  <si>
    <t>Polimercementni HI premaz u sanitarijama.</t>
  </si>
  <si>
    <t>Stavka uključuje čišćenje i pripremu površine, dobavu i izradu premaza i dilatacijskih traka na spojevima površina.</t>
  </si>
  <si>
    <t>Hidroizolacija se uz zidove podiže min. 15,0 cm, a u dijelu tuševa cijelim zidom u visini od 250cm.
Napomena: Keramička obloga se postavlja izravno na hidroizolaciju s odgovarajućim ljepilom.</t>
  </si>
  <si>
    <t>Dilatacijska traka od pletenog poliestera u sredini ojačanog sa gumenom trakom. Dilatacijske trake se međusobno preklapaju i lijepe na podlogu hidroizolacijskim premazom.</t>
  </si>
  <si>
    <t>Hidroizolacija polimercementnim hidroizolacijskim premazom. Nanosi se na čistu i čvrstu podlogu u dva sloja ukupne debljine od 2,0 mm, u svemu prema uputstvu proizvođača. Premaz je potrebno dodatno punoplošno armirati mrežicom.</t>
  </si>
  <si>
    <t>- hidroizolacijski premaz</t>
  </si>
  <si>
    <t>- dilatacijske trake</t>
  </si>
  <si>
    <t>I.4.</t>
  </si>
  <si>
    <t>I.5.</t>
  </si>
  <si>
    <t>FASADERSKI RADOVI</t>
  </si>
  <si>
    <t>NAPOMENA:
Prilikom izvedbe u svemu se strogo pridržavati projekta građevinske fizike, izvedbenog projekta i uputa proizvođača upotrebljenih materijala. Uključivo sve potrebne predradnje, grundiranja podloge  i sl.</t>
  </si>
  <si>
    <t>Obavezna je zaštita bravarije, stolarije, klupčica i okapa.</t>
  </si>
  <si>
    <t>Kontaktna fasada -parapet na mjestu novog prozora</t>
  </si>
  <si>
    <t>Dobava materijala i izvedba neventilirajućeg ETICS (External thermal insulation composite system) ili jednakovrijednog _________________________________, termoizolacijskog fasadnog sustava zgrade.</t>
  </si>
  <si>
    <t>- čišćenje i ravnanje površine podloge
- polimercementno lijepilo
- hrapavi ekstrudirani polistiren (XPS) s preklopom, točkasto lijepljen na postavljeni hidroizolacijski premaz istim materijalom.
- prvi sloj polimercementne žbuke s utiskivanjem staklene mrežice 
- drugi sloj polimercementne žbuke
- završni sloj silikatne tankoslojne žbuke krupnoće zrna 2 mm, boje po odabiru projektanta prema ton karti odabranog dobavljača</t>
  </si>
  <si>
    <t>I.5.1.</t>
  </si>
  <si>
    <t>Završne slojeve polimercementne žbuke sa staklenom mrežicom i silikatne žbuke izvoditi kao jednu cjelinu s kompaktnom fasadom gornjeg dijela zgrade!</t>
  </si>
  <si>
    <t>Kompletna obrada špaleta otvora i fasadna skela obračunata u zasebnoj stavci.</t>
  </si>
  <si>
    <t>Fasadu izvesti po preporukama proizvođača.</t>
  </si>
  <si>
    <t>- XPS, d = 3 cm</t>
  </si>
  <si>
    <t>I.6.</t>
  </si>
  <si>
    <t>OPĆE NAPOMENE:</t>
  </si>
  <si>
    <t>Dovratnik od medijapana, u punoj širini zida, pokrovne letvice u ravnini s krilom.
Vratno krilo glatko, u ravnini s pokrovnim letvicama, debljine 42 mm.
Ispuna krila od papirnatog saća ili drugog materijala koji će osigurati zvučnu izolaciju i obloženo medijapanom.
Završna obrada dovratnika i krila furnir s uzorkom hrasta prema odabiru projektanta.
Skrivene pojnice (panti) odgovarajuće za vrata od drvenih profila i u skladu s masom krila.</t>
  </si>
  <si>
    <t>Vrata opskrbljena kompletnim matiranim inox okovom: kvakom i cilindar bravom s rozetom.</t>
  </si>
  <si>
    <t>Obavezna izmjera prije ugradnje i izrada otvora po mjeri.</t>
  </si>
  <si>
    <t>Sve u kompletu sa svim potrebnim materijalom, okovom, brtvljenjem, pokrovnim lajsnama, završnim fazonskim komadima i radioničkom dokumentacijom koju izrađuje izvođač, a ovjerava projektant.</t>
  </si>
  <si>
    <t>Uračunati i eventualni slijepi dovratnik te gumene zaustavljače.</t>
  </si>
  <si>
    <t>Sastavni dio podloga za izradu ponude stavki čine sheme iz projekta i troškovnički opisi.</t>
  </si>
  <si>
    <t>I.6.1.</t>
  </si>
  <si>
    <t>Unutarnja jednokrilna drvena vrata na sanitarijama 70/215 cm.</t>
  </si>
  <si>
    <t>Dobava i ugradnja unutarnjih punih jednokrilnih drvenih vrata s pripadajućim dovratnikom. Dimenzije svijetlog otvora vrata 60/210 cm.</t>
  </si>
  <si>
    <t>Krila vrata na sanitarijama koje nemaju prirodnu ventilaciju skratiti odozdo cca 2-3 cm ili postaviti rešetku u donji dio krila.</t>
  </si>
  <si>
    <t>Shema stolarije - poz. S1</t>
  </si>
  <si>
    <t>I.6.2.</t>
  </si>
  <si>
    <t>Unutarnja jednokrilna drvena vrata 100/215 cm.</t>
  </si>
  <si>
    <t>Dobava i ugradnja unutarnjih punih jednokrilnih drvenih vrata s pripadajućim dovratnikom. Dimenzije svijetlog otvora vrata 90/210 cm.</t>
  </si>
  <si>
    <t>Shema stolarije - poz. S2</t>
  </si>
  <si>
    <t>I.6.3.</t>
  </si>
  <si>
    <t>Shema stolarije - poz. S3</t>
  </si>
  <si>
    <t>I.6.4.</t>
  </si>
  <si>
    <t>Dobava i ugradnja unutarnjih punih dvokrilnih drvenih vrata s pripadajućim dovratnikom. Dimenzije svijetlog otvora vrata 116/210 cm.</t>
  </si>
  <si>
    <t>Shema stolarije - poz. S4</t>
  </si>
  <si>
    <t>I.6.5.</t>
  </si>
  <si>
    <t>Dobava i ugradnja višedjelne drvene ostakljene stijene s jednokrilnim vratima s nadsvjetlom s pripadajućim dovratnikom i nadsvjetlom. Dimenzije svijetlog otvora vrata 114/210 cm.</t>
  </si>
  <si>
    <t>Krilo s podnim zatvaračem.</t>
  </si>
  <si>
    <t>Shema stolarije - poz. S8</t>
  </si>
  <si>
    <t>I.6.6.</t>
  </si>
  <si>
    <t>Izrada, dobava i ugradnja klupčica:
- d=40mm
- širina cca 23 cm
- svi vidljivi bridovi obrađeni r=8 mm</t>
  </si>
  <si>
    <t>Završna obrada:
- bezbojni akrilni lak za parkete mat ili polumat, 3 premaza</t>
  </si>
  <si>
    <t>Ugradnja u zidove od armiranog betona i porobetona, niskoekspandirajućom montažnom pjenom.</t>
  </si>
  <si>
    <t>Sve spojeve sa zidovima zabrtviti akrilnim brtvilom.</t>
  </si>
  <si>
    <t>Obračun po m1.</t>
  </si>
  <si>
    <t>I.7.</t>
  </si>
  <si>
    <t>UNUTARNJA ALUMINIJSKA BRAVARIJA</t>
  </si>
  <si>
    <t>Obavezna izmjera prije ugradnje i izrada po mjeri.</t>
  </si>
  <si>
    <t>I.7.1.</t>
  </si>
  <si>
    <t>Dobava i ugradnja pregreda u sanitarijama od HPL ploča</t>
  </si>
  <si>
    <t xml:space="preserve">Dobava i ugradnja elementa od kompaktnih HPL (High Pressure Laminates) ploča (kao MAX ploče ili jednakovrijedne) debljine 13 mm. Potkronstrukcija od profila 60/60 mm. Profil fiksiran u zid i pod, obložen keramikom. Površina otporna na mehanička oštećenja i laka za održavanje (otporna na vodu i kemijska sredstva za održavanje). Boja kompaktnih HPL ploča po izboru projektanta. Pristupiti izradi stijene nakon što projektant ovjeri radionički nacrt izrađen od strane izvođača. </t>
  </si>
  <si>
    <t xml:space="preserve">Obračun po kompletu. </t>
  </si>
  <si>
    <t>- stijena dimenzije 138/220 cm sa jednim vratnim krilom širine l=60 cm,poz. AU1</t>
  </si>
  <si>
    <t>- stijena dimenzije 97/220 cm sa  jednim vratnim krilom širine l=60 cm, poz. AU2</t>
  </si>
  <si>
    <t>I.8.</t>
  </si>
  <si>
    <t>VANJSKA PVC BRAVARIJA</t>
  </si>
  <si>
    <t>UVODNE NAPOMENE:</t>
  </si>
  <si>
    <t xml:space="preserve">Izrada, dobava i ugradnja stavki vanjske bravarije u sistemima PVC profila s prekidom toplinskog mosta i povišenim toplinsko-izolativnim svojstvima.
Svi primijenjeni sistemi za vanjsku ugradnju moraju zadovoljiti opće zahtjeve "Tehničkog propisa o racionalnoj uporabi energije i toplinskoj zaštiti u zgradama" (NN 128/15, 70/18, 73/18, 86/18) .
Sastavni dio podloga za izradu, dobavu i ugradnju samih stavki čine radionički nacrti izrađeni od strane izvođača, ovjereni od strane glavnog projektanta.
Radionički nacrti moraju sadržavati i detalje spojeva stavki vanjske bravarije na nosivu konstrukciju objekta i njezinu ovojnicu. Prema potrebi, od strane statičara provjeriti dimenzije profila stavki i debljine stakla.
Opšave i izolacijske radove na priključcima stavki na nosivu konstrukciju uključiti u troškove.
</t>
  </si>
  <si>
    <t>I.8.1.</t>
  </si>
  <si>
    <t>Vanjski PVC ostakljeni prozor dim 65x55 cm.</t>
  </si>
  <si>
    <t>Izrada, dobava i ugradnja prozora u sistemu PVC profila s prekidom toplinskog mosta i povišenim toplinsko-izolacijskim svojstvima, ugradbene dubine dovratnika min. 90 mm, kao 2.1, ili jednakovrijedno.
Koeficijent prolaska topline maksimalno Uw=0,8 W/m2K.
Vanjska klupčica ALU lim debljine 2,0 mm, r.š.=cca 25 cm.
Potrebni opšav, klupčice i okapnice, elemente ugradnje i sidrenja, plastifikaciju prema izboru projektanta, uključiti u cijenu.
Ugradnja prema RAL smjernicama, s parnim branama i vodonepropusnim spojnim elementima, bez toplinskih mostova.
Boja prema izboru projektanta.
Radioničku dokumentaciju prije izvedbe dostaviti projektantu arhitektonskog projekta na ovjeru!</t>
  </si>
  <si>
    <t>Shema vanjske PVC bravarije - poz. 1</t>
  </si>
  <si>
    <t>I.9.</t>
  </si>
  <si>
    <t>I.9.1.</t>
  </si>
  <si>
    <t>I.9.2.</t>
  </si>
  <si>
    <t>I.9.3.</t>
  </si>
  <si>
    <t>I.10.</t>
  </si>
  <si>
    <t>Prije početka radova obavezno uzeti točne mjere na građevini. Veličina, uzorak i način postavljanja prema izboru projektanta i investitora. Sve su fuge veličine i boje prema izboru projektanta i investitora.
Tip keramike koji treba nuditi za podne i zidne obloge je I.klase;  ljepila mase za fugiranje kvalitete odgovarajuće uz keramiku.
Uz opločenja obavezno nuditi sve odgovarajuće tipske rubne profile izgleda prema odabiru projektanta.
Svi opći opisi, opći uvjeti, obračunsko-tehničke specifikacije i sl. sastavni su dio troškovnika i moraju biti priloženi i ovjereni prilikom davanja ponude.</t>
  </si>
  <si>
    <t>Jedinična cijena sadrži:</t>
  </si>
  <si>
    <t>osnovni materijal - pločice</t>
  </si>
  <si>
    <t>transportne troškove</t>
  </si>
  <si>
    <t>rad i sav potreban pomoćni materijal - Ijepilo, masa za fugiranje, trajnoelastični kit za sanitarije. i sl.</t>
  </si>
  <si>
    <t>čišćenje prostorija po završenom radu sa uklanjanjem šute i otpadaka</t>
  </si>
  <si>
    <t>I.10.1.</t>
  </si>
  <si>
    <t>Popločenje poda keramičkim pločicama</t>
  </si>
  <si>
    <t>Dobava potrebnog materijala te izvedba opločenja poda gres keramičkim pločicama I “A“ kvalitete, debljina 10 mm, mat završna obrada, protukliznost R10, ravno rezanih rubova “rektificirana“.</t>
  </si>
  <si>
    <t>Pločice se polažu Ijepljenjem s otvorenom reškom širine 2 mm zapunjenom masom za fugiranje u boji materijala. Pravilne reške postići postavom na križaste odstojnike.</t>
  </si>
  <si>
    <t>Stavka uključuje i ugradbu rubnih inox profila, na sudarom sa drugom vrstom poda.</t>
  </si>
  <si>
    <t>Veličina i boja pločica po odabiru projektanta.</t>
  </si>
  <si>
    <t>Iskazana količina je neto, bez otpada zbog rezanja, oštećenih pločica i sl.</t>
  </si>
  <si>
    <t>I.10.2.</t>
  </si>
  <si>
    <t>Popločenje zida keramičkim pločicama u sanitarijama</t>
  </si>
  <si>
    <t>Dobava potrebnog materijala te izvedba opločenja zida gres keramičkim pločicama I “A“ kvalitete iz iste dizajnerske linije kao i odabrane podne pločice, debljina 10 mm, mat završna obrada, ravno rezanih rubova “rektificirana“.</t>
  </si>
  <si>
    <t>Stavka uključuje i ugradbu rubnih inox profila, na sudaru zida.</t>
  </si>
  <si>
    <t xml:space="preserve">Visina polaganja pločica:
- prizemlje: do 240 cm
</t>
  </si>
  <si>
    <t>Gletanje zidova od opeke i porobetonskih blokova vapnenom masom za gletanje karakteristika:</t>
  </si>
  <si>
    <t>Tlačna čvrstoća: CS I (0,4-2,5 N/mm2)
Čvrstoća prionjivosti (beton+UKG): više od 0,5 N/mm2; SL: B
Koeficijent paropropusnosti μ: manje od 20
Toplinska provodljivost: 0,47 W/mK
Kapilarna vodoupojnost: W 0
Razredba reakcije na požar: A 1
Optimalna debljina nanosa: 2 mm
Maksimalna debljina nanosa: 5 mm u jednom sloju
Vrijeme upotrebe: (20°C, 60% rel. vlaga) 24 h</t>
  </si>
  <si>
    <t>Sve podloge moraju biti čiste, čvrste, suhe, nosive, nesmrznute, bez ostataka oplatnih ulja. Slabo upojne podloge, glatke betone impregnirati dan prije nanošenja glet mase.</t>
  </si>
  <si>
    <t>Prilikom upotrebe pridržavati se uputa za upotrebu i sigurnosnih uputa proizvođača.</t>
  </si>
  <si>
    <t>Na sve otvore postaviti ugaone profile uračunate u cijenu. Obuhvaća impregnaciju, gletanje u dva sloja i pripremu za soboslikarske radove.</t>
  </si>
  <si>
    <t>Stavka uključuje punoplošno gletanje površina unutrašnjih zidova i stropova glet masom, bandažiranje spojeva, ručno i strojno brušenje, svu pripremu za bojanje.</t>
  </si>
  <si>
    <t>Kvaliteta završnog gletanja Q ili jednakovrijedna norma ___________________________
Q 2 - standardna kvaliteta.</t>
  </si>
  <si>
    <t>Uljučivo sav materijal, radne skele i podeste i čišćenje.</t>
  </si>
  <si>
    <t>- zidovi, gipskarton</t>
  </si>
  <si>
    <t>- zidovi, porobeton</t>
  </si>
  <si>
    <t>- zidovi, žbuka</t>
  </si>
  <si>
    <t>Bojanje disperzivnom bojom zidova i stropova disperzivnom bojom u tonu RAL 9016. Prema HRN EN 133000 ili jednakovrijedno _________________________.</t>
  </si>
  <si>
    <t>Izvodi se u slijedećim fazama:</t>
  </si>
  <si>
    <t>- impregnacija</t>
  </si>
  <si>
    <t>- završna boja - 3 sloja</t>
  </si>
  <si>
    <t>Radovi na visini do 3,00 m.</t>
  </si>
  <si>
    <t>U jediničnu cijenu ukalkulirati i radnu skelu.</t>
  </si>
  <si>
    <t>Izvoditi prema uputstvu proizvođača boje.</t>
  </si>
  <si>
    <t>- zidovi, opeka</t>
  </si>
  <si>
    <t>- zidovi, gipskartonski</t>
  </si>
  <si>
    <t>- stropovi, gipskartonski</t>
  </si>
  <si>
    <t>REKAPITULACIJA GRAĐEVINSKO-OBRTNIČKIH RADOVA</t>
  </si>
  <si>
    <t>II. VODOVOD I ODVODNJA</t>
  </si>
  <si>
    <t>Prije početka izvođenja potrebno je detaljno prekontrolirati projekt te postojeće stanje na gradilištu,  kote i mjesta priključenja. Naročito prekontrolirati i uskladiti projektirano stanje instalacija, obzirom na izvedenost građevine, te kote postojeće kanalizacije i okolnih pločnika u odnosu na novoprojektirano.</t>
  </si>
  <si>
    <t>Sav materijal koji se upotrebljava kod izvođenja vodovodne instalacije, sanitarnih uređaja i kanalizacije, u pogledu kakvoće, mora odgovarati točno postojećim propisima za ovu struku, kao i opisu u troškovniku, te treba imati odgovarajuće ateste o ispitivanju.</t>
  </si>
  <si>
    <t>Svi radovi moraju se izvesti točno po nacrtima i opisu, te po uputama projektanta i nadzornog inženjera. Ako se iz bilo kojeg razloga odstupa od projekta, potrebno je tražiti odobrenje projektanta.</t>
  </si>
  <si>
    <t>Sva instalacija mora biti izvedena prema pravilima struke, a izvoditelj je dužan primjenjivati odgovarajuće tehničke propise, standarde i hrvatske norme.</t>
  </si>
  <si>
    <t>Unutarnji i vanjski vodovi  vode, te kanalizacije moraju se izvesti od prvoklasnog materijala predviđenog troškovnikom i tehničkim opisom.</t>
  </si>
  <si>
    <t>Po završenoj montaži cjevovoda mora se izvršiti ispitivanje cjevovoda na tlak. Ispitivanju mora prisustvovati nadzorni inženjer, a o tome sastaviti vjerodostojan zapisnik, te pribaviti atest ispravnosti vode iz instalacije za piće.</t>
  </si>
  <si>
    <t>Zatrpavanje i zatvaranje cjevovoda u podovima i zidnim usjecima može se izvršiti tek nakon što je izvršeno ispitivanje i zapisnički dozvoljen nastavak radova.</t>
  </si>
  <si>
    <t>Radove smije izvoditi samo ovlašteni izvoditelj, u protivnom nastalu štetu snosi onaj tko je angažirao istoga. Garantni rok na kvalitetu obavljenog posla iz osnovnog ugovora obvezuje svakog izvoditelja.</t>
  </si>
  <si>
    <t>Svi radovi i dobava materijala imaju se izvesti prema općim uvjetima, tehničkom opisu i opisu radova i materijala u troškovniku, nacrtima, uputama projektanata, te postojećim propisima i pravilima za projektiranje i izvođenje uređaja i instalacija vodovoda i kanalizacije.</t>
  </si>
  <si>
    <t>Jedinične cijene pojedinih stavki troškovnika moraju sadržavati svu odštetu i pripomoć za obavljeni rad, osnovni i pomoćni materijal, tj. dobavu i ugradnju, uključivo horizontalni i vertikalni prijenos na objektu, te pomoćne skele i zaštitu, tako da se na pogođenu stavku troškovnika ne može tražiti nikakva dodatna odšteta osim pogođene cijene.</t>
  </si>
  <si>
    <t>U jediničnim cijenama moraju biti sadržani svi sporedni radovi, koji se posebno ne zaračunavaju.</t>
  </si>
  <si>
    <t>izmjere ugrađenog materijala potrebno za konačni obračun (građevinska knjiga, obračunski nacrti, geodetske skice, potrebne sheme i sl.)</t>
  </si>
  <si>
    <t>sav potreban alat i zaštitne naprave, pod kojima se podrazumijeva postavljanje skele, zaštitne ograde i sl.</t>
  </si>
  <si>
    <t>troškovi, ispitivanja materijala, ali samo u slučaju ako je ovim ispitivanjem dokazano da izvođač nije  upotrijebio odgovarajući materijal</t>
  </si>
  <si>
    <t>odstranjivanje svih otpadaka i smeća od instalacija vodovoda i kanalizacije sa gradilišta</t>
  </si>
  <si>
    <t>predloženje eventualno potrebnih uzoraka, naročito sanitarnih uređaja i pribora na uvid investitoru</t>
  </si>
  <si>
    <t>popravak šteta počinjenih nepažnjom na vlastitim i tuđim radovima</t>
  </si>
  <si>
    <t xml:space="preserve">Izvođač se mora brinuti da se sav rad kao i gotovi i ugrađeni predmeti, odnosno cjevovodi zaštite od oštećenja. </t>
  </si>
  <si>
    <t>Ugrađeni materijal mora odgovarati kako prema veličini, tako po kvaliteti, postojećim propisima i standardima, a ukoliko nije standardima obuhvaćen, tada prema trgovačkim uzancama.</t>
  </si>
  <si>
    <t>Izvođač radova mora prije početka radova pregledati projekt i postojeće stanje na terenu, i ukoliko ima bilo kakvih primjedbi na projekt ili izbor materijala upozoriti Naručitelja i nadzornog inženjera, jer naknadni prigovori ili izgovori neće se uzimati u obzir. Radovi se moraju u potpunosti izvesti prema projektu i izvedbenim nacrtima. Nad izvođenjem radova investitor je dužan osigurati redoviti i stručni nadzor, te tumačenja projektanta u vezi realizacije projekta.</t>
  </si>
  <si>
    <t>Ukoliko dođe do odstupanja iz nepredviđenih razloga, tada je potrebno preraditi dijelove projekta na novonastalu situaciju, i tek onda pristupiti podnošenju ponude i izvođenju radova.</t>
  </si>
  <si>
    <t>Ukoliko izvođač ne ugradi materijal propisane vrste i dimenzija, tada izvođač mora na poziv nadzornog inženjera ukloniti sve nedostatke i zamijeniti ih sa propisanim.</t>
  </si>
  <si>
    <t>Različite vrste materijala koje se uslijed elektrolitskih pojava međusobno zavaruju ne smiju se direktno dodirivati, već se za spoj moraju upotrijebiti međukomadi sa neutralnim djelovanjem.</t>
  </si>
  <si>
    <t>Sva učvršćenja i međusobna spajanja imaju biti solidno i točno izvedena.</t>
  </si>
  <si>
    <t>Zatvaranju rovova usjeka i izrada izolacije pristupiti nakon uspješno provedene tlačne probe. Za sve ostalo držati se propisa i normi o izvođenju radova na instalacijama vodovoda i kanalizacije.</t>
  </si>
  <si>
    <t>Skreće se pažnja izvođaču radova da za vrijeme realizacije objekta ne upuštaju otpadne vode od pranja u kanalizaciju (kao što su npr. pranje četki, cem. mlijeko, boje i sl.) jer će troškove sanacije i popravak snositi sam.</t>
  </si>
  <si>
    <t xml:space="preserve">Troškovnik je napravljen na osnovu Glavnog projekta Instalacija vodovoda i kanalizacije, a moguće su promjene koje proizlaze iz siztrade Izvedbenog projekta, odabira uređaja i opreme i završetka arhitektonskog projekta i projekta unutrašnjeg uređenja. </t>
  </si>
  <si>
    <t>Sva instalacija koja prolazi kroz  hidroizolaciju i u šahtovima mora se izvoditi kroz brtvene provodnice, a sva instalacija koja prolazi kroz različite požarne sektore mora se protupožarno brtviti (kao Promat UNICOLAR), što sve uračunati u jediničnu cijenu instalacije.</t>
  </si>
  <si>
    <t>VODOVOD -KANALIZACIJA</t>
  </si>
  <si>
    <t>II.1.</t>
  </si>
  <si>
    <t>Instalacija kanalizacije</t>
  </si>
  <si>
    <t>II.1.1.</t>
  </si>
  <si>
    <t>Nabava, doprema i motaža kanalizacijskih niskošumnih  cijvi  PP-Silent, položenih  kao horizontalna i vertikalna kanalizacija. Obračun se vrši po 1  m´kompletno montirane, pričvršćene cijevi.</t>
  </si>
  <si>
    <t>Ø 32 mm (cijev)</t>
  </si>
  <si>
    <t>m'</t>
  </si>
  <si>
    <t>Ø 32 mm (faz.komad)</t>
  </si>
  <si>
    <t>Ø 50 mm (cijev)</t>
  </si>
  <si>
    <t>Ø 50 mm (faz.komadi)</t>
  </si>
  <si>
    <t>Ø 100 mm (cijevi)</t>
  </si>
  <si>
    <t>Ø 100 mm (faz.komadi)</t>
  </si>
  <si>
    <t>Ø 110 mm (cijevi)</t>
  </si>
  <si>
    <t>Ø 110 mm (faz.komadi)</t>
  </si>
  <si>
    <t>II.1.2.</t>
  </si>
  <si>
    <t>Nabava, doprema i ugradba metalnih  kromiranih vratašca sa okvirom na fekalnim  vertikalama uz cijevi čistaće. Vratašca su  vel. 300x300 mm. 
 Obračun se vrši po komadu kompletno  montiranih vratašca, uključivši sav pomoćni  potrebni materijal.</t>
  </si>
  <si>
    <t>II.1.3.</t>
  </si>
  <si>
    <t>Dobava, prijenos i montaža ugradbenog  sifona za perilicu  sudoper i umivaonike , komplet s  poklopcem od inox.</t>
  </si>
  <si>
    <t>II.1.4.</t>
  </si>
  <si>
    <t>Dobava, prijenos i montaža ugradbenog  sifona za perilicu  suđa, komplet s  poklopcem od inox.</t>
  </si>
  <si>
    <t>II.1.5.</t>
  </si>
  <si>
    <t xml:space="preserve">Ispitivanje kanalizacije na protočnost i  nepropusnost spojeva uz dobivanje  odgovarajućih atesta.
</t>
  </si>
  <si>
    <t>II.1.6.</t>
  </si>
  <si>
    <t>Demontaža postojeće odvodne instalacije. Blindiranje postojećih priključaka.</t>
  </si>
  <si>
    <t>kpl</t>
  </si>
  <si>
    <t>II.1.7.</t>
  </si>
  <si>
    <t>Izrada spoja na postojeću instalaciju odvodnje u podu. Kompletno s potrebnim brtvenim i spojnim materijalom.</t>
  </si>
  <si>
    <t>II.1.8.</t>
  </si>
  <si>
    <t>Pomoćni građevinski radovi, izrada zidnih i podnih usjeka i prodora.</t>
  </si>
  <si>
    <t>paušal</t>
  </si>
  <si>
    <t>II.2.</t>
  </si>
  <si>
    <t>Instalacija vodovoda</t>
  </si>
  <si>
    <t>II.2.1.</t>
  </si>
  <si>
    <t>Dobava i montaža cijevi PE-X sa spojnim materijalom za glavni razvod sanitarne hladne i tople  vode. Stavka  obuhvaća sve potrebne  spojnice, redukcije,  T-komade i potrebni  pričvrsni i ovjesni  materijal.  Obračun po m' ugrađenog cjevovoda.</t>
  </si>
  <si>
    <t>d 16 mm</t>
  </si>
  <si>
    <t>m</t>
  </si>
  <si>
    <t>d 20 mm</t>
  </si>
  <si>
    <t>d 26 mm</t>
  </si>
  <si>
    <t>II.2.2.</t>
  </si>
  <si>
    <t xml:space="preserve">Nabava, doprema i ugradnja podžbuknih ventila sa  niklanom kapom i rozetom.
Obračun se vrši po komadu kompletno  montiranog i ispitnog ventila </t>
  </si>
  <si>
    <t>d 20 mm NO 15 ( R 1/2˝)</t>
  </si>
  <si>
    <t>d 26 mm NO 20 (R 3/4 ˝)</t>
  </si>
  <si>
    <t>II.2.3.</t>
  </si>
  <si>
    <t>Nabava, doprema i ugradnja ventila za  ugradnju u prostoru za boravak kao glavni  zaporni ventil za cijeli prostor.  Obračun se vrši po komadu kompletno  montiranog i ispitnog ventila .</t>
  </si>
  <si>
    <t xml:space="preserve"> DN 26 mm </t>
  </si>
  <si>
    <t>II.2.4.</t>
  </si>
  <si>
    <t>Ispitivanje cjevovoda na tlak vodom prema  propisanim smjernicama. Punjenje  cjevovoda vodom, tlačenje sa uporabom  pumpe na tlak od 15 bar.</t>
  </si>
  <si>
    <t>II.2.5.</t>
  </si>
  <si>
    <t xml:space="preserve">Ispiranje i dezinfekcija cjevovoda  </t>
  </si>
  <si>
    <t>II.2.6.</t>
  </si>
  <si>
    <t>II.2.7.</t>
  </si>
  <si>
    <t>Demontaža postojeće dovodne instalacije. Blindiranje postojećih priključaka.</t>
  </si>
  <si>
    <t>II.2.8.</t>
  </si>
  <si>
    <t>Izrada spoja na postojeću instalaciju u zidu Kompletno s potrebnim brtvenim i spojnim materijalom.</t>
  </si>
  <si>
    <t>II.3.</t>
  </si>
  <si>
    <t xml:space="preserve">Sanitarni uređaji </t>
  </si>
  <si>
    <t>II.3.1.</t>
  </si>
  <si>
    <t xml:space="preserve">Demontaža postojećih sanitarnih uređaja. </t>
  </si>
  <si>
    <t>II.3.2.</t>
  </si>
  <si>
    <t xml:space="preserve">Montaža podžbukong elementa za  viseći WC , aktiviranje ispiranja s prednje  strane, za montažu u suho montažne zidove  ili obloge. Kompletno s montažom WC školjke koju dobavlja naručitelj.
</t>
  </si>
  <si>
    <t>II.3.3.</t>
  </si>
  <si>
    <t>Montaža umivaonika s mješalicom i sifonom. Kompletno spojeno na dovodnu i odvodnu instalaciju.</t>
  </si>
  <si>
    <t>- nadgradni/ugradbeni s pločom ili ormarićem</t>
  </si>
  <si>
    <t>II.3.4.</t>
  </si>
  <si>
    <t>Montaža sudopera s mješalicom i sifonom. Kompletno spojeno na dovodnu i odvodnu instalaciju.</t>
  </si>
  <si>
    <t>II.3.5.</t>
  </si>
  <si>
    <t>Kuhinja, spajanje sudopera sa jednoručnom  mješalicom i sifonom</t>
  </si>
  <si>
    <t>II.3.6.</t>
  </si>
  <si>
    <t>Montaža kupaonske galanterije</t>
  </si>
  <si>
    <t>II.3.7.</t>
  </si>
  <si>
    <t>Sanitarni predmeti</t>
  </si>
  <si>
    <t>WC</t>
  </si>
  <si>
    <t>Umivaonik</t>
  </si>
  <si>
    <t>REKAPITULACIJA OPREME I RADOVA</t>
  </si>
  <si>
    <t>III. ELEKTROINSTALACIJE</t>
  </si>
  <si>
    <t>TEHNIČKI UVJETI IZVEDBE I OSIGURANJE KONTROLE KVALITETE</t>
  </si>
  <si>
    <t>NAPUTAK: OBVEZE IZVOĐAČA RADOVA</t>
  </si>
  <si>
    <t>-</t>
  </si>
  <si>
    <t>Cijena za svaku točku ovog troškovnika mora obuhvatiti dobavu, montažu, spajanje, po potrebi uzemljenje, te dovođenje u stanje potpune funkcionalnosti.</t>
  </si>
  <si>
    <t>U cijenu također ukalkulirati sav potreban spojni, montažni, pridržni i ostali materijal potreban za potpuno funkcioniranje.</t>
  </si>
  <si>
    <t>Radeći ponudu obavezno pročitati tehnički opis i pregledati nacrte, te tražiti pojašnjenje prije zaključivanja ponude.</t>
  </si>
  <si>
    <t>Za sve eventualne primjedbe u pogledu izvođenja i troškovnika, obratiti se prije davanja ponude projektantu.</t>
  </si>
  <si>
    <t>Izvođač radova mora obvezno izvoditi radove prema glavnom-izvedbenom projektu, kao i prema kotnom planu načinjenom nakon izrade izvedbenog projekta. Mora sa ostalim izvođačima i nadzorom uskladiti redosljed  izvođenja kako ne bi došlo do preklapanja s ostalim trasama. Sva takva nekoordinirana preklapanja izvođač je dužan o svom trošku otkloniti.</t>
  </si>
  <si>
    <t>III.1.</t>
  </si>
  <si>
    <t>JAKA STRUJA:</t>
  </si>
  <si>
    <t>III.1.1.</t>
  </si>
  <si>
    <t>Dobava, postava i spajanje  glavnog razvodnog ormara R-BORAVAK, tipa Legrand. Ormarić izvesti kao podžbukni, četveroredni, sa bijelim metalnim lakiranim vratima i slijedećom opremom:</t>
  </si>
  <si>
    <t>Glavna sklopka 63A, 3p, 25kA, sa modulom za daljinski isklop, kom 1</t>
  </si>
  <si>
    <t>ZUDS sklopka 40/0,03A, kom 2</t>
  </si>
  <si>
    <t>Četveropolni katodni odvodnik prenapona,  kom 1</t>
  </si>
  <si>
    <t>automatski osigurač 10A, kom 7</t>
  </si>
  <si>
    <t>automatski osigurač 16A, kom 15</t>
  </si>
  <si>
    <t>automatski osigurač 20A, kom 1</t>
  </si>
  <si>
    <t>automatski osigurač 40A 3P, kom 2</t>
  </si>
  <si>
    <t>sabirnice nule i uzemljenja</t>
  </si>
  <si>
    <t>komplet sa postavom i spajanjem, te jednopolnom shemom izvedenog stanja</t>
  </si>
  <si>
    <t>III.1.2.</t>
  </si>
  <si>
    <t>Dobava, postava i spajanje cijevi novotumb fi 50mm od OSS do kutije ispred ulaza</t>
  </si>
  <si>
    <t>III.1.3.</t>
  </si>
  <si>
    <t>Dobava, postava i spajanje voda NYM-J 3x1,5mm2 u cijevi CS 16/20mm za rasvjetu</t>
  </si>
  <si>
    <t>III.1.4</t>
  </si>
  <si>
    <t xml:space="preserve">Dobava, postava i spajanje voda NYM-J 3x2,5mm2 u cijevi CS 16/20mm </t>
  </si>
  <si>
    <t>III.1.5.</t>
  </si>
  <si>
    <t xml:space="preserve">Dobava, postava i spajanje voda NYM-J 3x4mm2 u cijevi CS 16/20mm </t>
  </si>
  <si>
    <t>III.1.6.</t>
  </si>
  <si>
    <t xml:space="preserve">Dobava, postava i spajanje voda NYM-J 5x10mm2 u cijevi CS 16/20mm </t>
  </si>
  <si>
    <t>III.1.7.</t>
  </si>
  <si>
    <t>Dobava, postava i spajanje  cijevi CS 16/20mm, komplet sa dubljenjem zidova</t>
  </si>
  <si>
    <t>Utičnice i sklopke u modularnoj izvedbi, bijele boje, nuditi komplet sa montažnim kutijama:</t>
  </si>
  <si>
    <t>III.1.8.</t>
  </si>
  <si>
    <t>Dobava, postava i spajanje šuko utičnice</t>
  </si>
  <si>
    <t>III.1.9.</t>
  </si>
  <si>
    <t>Dobava, postava i spajanje kutije za fiksni spoj</t>
  </si>
  <si>
    <t>III.1.10.</t>
  </si>
  <si>
    <t>Dobava, postava i spajanje izmjenične sklopke</t>
  </si>
  <si>
    <t>III.1.11.</t>
  </si>
  <si>
    <t>Dobava, postava i spajanje obične sklopke</t>
  </si>
  <si>
    <t>III.1.12.</t>
  </si>
  <si>
    <t>Dobava, postava i spajanje križne sklopke</t>
  </si>
  <si>
    <t>III.1.13.</t>
  </si>
  <si>
    <t>Dobava, postava i spajanje dimmera za rasvjetu</t>
  </si>
  <si>
    <t>III.1.14.</t>
  </si>
  <si>
    <t>Dobava, postava i spajanje podne kutije sa 6 šuko utičnica i 3 x RJ45 cat6 utičnice</t>
  </si>
  <si>
    <t>III.1.15.</t>
  </si>
  <si>
    <t>Dobava, postava i spajanje razvodne kutije fi 80mm</t>
  </si>
  <si>
    <t>III.1.16.</t>
  </si>
  <si>
    <t>Dobava, montaža i spajanje ugradne svjetiljke s direktnom svjetlosnom distribucijom. LED sustav maksimalne snage 33W, temperatura boje 4000K. Uzvrat boja minimalno CRI80. Stupanj mehaničke zaštite minimalno IP20 IK06. Sa svim potrebnim priborom, priključnim materijalom i elementima. Oznaka u projektu "S1".
Svjet. ugradna - Panel 842 LED 33W 4000K CRI80 IP20 IK06 + Spring</t>
  </si>
  <si>
    <t xml:space="preserve">Kriteriji za ocjenu jednakovrijednosti:
- Ugradna svjetiljka s direktnom, širokom svjetlosnom distribucijom
- Kućište svjetiljke izrađeno od čeličnog galvaniziranog lima, okvir svjetiljke izrađen od aluminija
- Prizmatični difuzor izrađen od plastike 
- Dimenzije svjetiljke 600x600x40mm
- Masa svjetiljke maksimalno 3.5kg
- U kompletu s priborom za montažu i gipskartonske stropove
- Klasa zaštite II
- LED sustav maksimalne snage 33W
- Životni vijek izvora minimalno 50.000 sati L80 B20
- Minimalni izlazni svjetlosni tok svjetiljke 3600lm
- Temperatura boje 4000K
- Uzvrat boja minimalno CRI80
- Faktor blještanja UGR&lt;19 </t>
  </si>
  <si>
    <t>III.1.17.</t>
  </si>
  <si>
    <t>Dobava, montaža i spajanje ugradne svjetiljke s direkntom svjetlosnom distribucijom. LED sustav maksimalne snage 23W, temperatura boje 3000K, uzvrat boja minimalno CRI80. Stupanj mehaničke zaštite minimalno IP20 IK04. Sa svim potrebnim priborom, priključnim materijalom i elementima. Oznaka u projektu "S2".
Svjet. ugradna - LUGSTAR Premium LED 23W 3000K CRI80 IP20 IK04 - 72st</t>
  </si>
  <si>
    <t>Kriteriji za ocjenu jednakovrijednosti:
- Ugradna svjetiljka s direktnom svjetlosnom distribucijom
- Kut snopa svjetlosti 72°
- Kućište svjetiljke izrađeno od aluminija u bijeloj boji
- Reflektor izrađen od poliranog aluminija
- U kompletu s nosačima za ugradnju
- Dimenzije svjetiljke fi192x170mm
- Masa svjetiljke maksimalno 1.1kg
- Klasa zaštite II
- Radni napon 220-240V AC
- LED sustav maksimalne snage 23W
- Životni vijek LED izvora minimalno 60.000 sati L80B10
- Minimalni izlazni svjetlosni tok svjetiljke 2500lm
- Minimalna efikasnost svjetiljke 109lm/W
- Temperatura boje 3000K
- Uzvrat boja minimalno CRI80
- Minimalni raspon temperaturnog područja rada od 0°C do +40°C
- Stupanj mehaničke zaštite minimalno IP20 IK04</t>
  </si>
  <si>
    <t>III.1.18.</t>
  </si>
  <si>
    <t>Dobava, montaža i spajanje ugradne svjetiljke s direkntom svjetlosnom distribucijom. LED sustav maksimalne snage 14W, temperatura boje 3000K, uzvrat boja minimalno CRI80. Stupanj mehaničke zaštite minimalno IP20. Sa svim potrebnim priborom, priključnim materijalom i elementima. Oznaka u projektu "S3".
Svjet. ugradna - Into R100 LED 14W 3000K CRI80 IP20 - 55st - Crna</t>
  </si>
  <si>
    <t>Kriteriji za ocjenu jednakovrijednosti:
- Ugradna svjetiljka s direktnom, radijalno simetričnom svjetlosnom distribucijom
- Kut snopa svjetlosti 55°
- Kućište svjetiljke izrađeno od aluminija u crnoj boji
- Reflektor izrađen od poliranog aluminija u crnoj boji
- Montaža svjetiljke bez alata putem nosača za gipskartonske stropove
- Dimenzije svjetiljke fi100x68mm
- Masa svjetiljke maksimalno 0.5kg
- Klasa zaštite II
- Radni napon 220-240V AC
- LED sustav maksimalne snage 14W
- Životni vijek LED izvora minimalno 60.000 sati L80B10
- Minimalni izlazni svjetlosni tok svjetiljke 1250lm
- Minimalna efikasnost svjetiljke 89lm/W
- Temperatura boje 3000K
- Uzvrat boja minimalno CRI80
- Minimalni raspon temperaturnog područja rada od 0°C do +40°C
- Stupanj mehaničke zaštite minimalno IP20 IK04</t>
  </si>
  <si>
    <t>III.1.19.</t>
  </si>
  <si>
    <t>Dobava, montaža i spajanje stropne ugradne svjetiljke s direktnom svjetlosnom distribucijom. LED sustav maksimalne snage 21W. Temperatura boje 3000K, uzvart boja minimalno CRI80. Stupanj mehaničke zaštite minimalno IP44. Sa svim potrebnim priborom, priključnim materijalom i elementima. Oznaka u projektu "S4".
Svjet.ugradna - Relo 190 LED 21W 3000K CRI80 IP44</t>
  </si>
  <si>
    <t>Kriteriji za ocjenu jednakovrijednosti:
- Ugradna stropna svjetiljka s direktnom širokosnopnom svjetlosnom distribucijom
- Ugradnja u spuštene stropove debljine stijenke od 10mm do 20mm.
- Kućište od lijevanog aluminija u završnoj bijeloj boji
- U kompletu s LED elektroničkom predspojnom napravom
- Aluminijski hladnjak za učinkovito pasivno hlađenje
- Opalni difuzor
- Opruge za instalaciju bez alata
- Električni priključak preko priključnog kabela duljine 1m, 2x0,75mm2
- Klasa zaštite II
- Klasa požarne otpornosti "F"
- Energetska klasa minimalno A+
- Dimenzije svjetiljke Ø190x59 mm
- Masa svjetiljke maksimalno 0.91kg
- Radni napon 230V 50Hz
- LED sustav maksimalne snage 21W
- Životni vijek izvora minimalno 50.000 sati L70 B10
- Izlazni svjetlosni tok minimalno 1955lm
- Efikasnost svjetiljke minimalno 93lm/W
- Temperatura boje 3000K
- Konzistentnost temperature boje SDCM maksimalno 3 step
- Uzvrata boja minimalno CRI80
- Stupanj mehaničke zaštite minimalno IP44</t>
  </si>
  <si>
    <t>III.1.20.</t>
  </si>
  <si>
    <t>Dobava, montaža i spajanje nazidne svjetiljke s direktnom svjetlosnom distirbucijom. LED sustav maksimalne snage 6W, temperatura boje 3000K, uzvrat boja minimalno CRI90. Stupanj mehaničke zaštite minimalno IP20. Sa svim potrebnim priborom, priključnim materijalom i elementima. Oznaka u projektu "S5".
Svjet. nazidna - Trigga LED 6W 3000K CRI90 IP20 - Crna - 30st</t>
  </si>
  <si>
    <t>Kriteriji za ocjenu jednakovrijednosti:
- Nazidna svjetiljka s direktnom svjetlosnom distribucijom
- Kut snopa svjetlosti 30°
- Mogućnost rotacije svjetiljke 350°
- Mogućnost horizontalnog pomicanja (gore dolje) 70°
- Svjetiljka izrađena od aluminija u matt crnoj boji
- Svjetiljka s lećom protiv blještanja
- Dimenzije svjetiljke fi35x140mm
- Dimenzije adaptera 220x35.5x35.5mm
- Masa svjetiljke maksimalno 0.51kg
- Radni napon 220-240V AC
- LED sustav maksimalne snage 6W
- Životni vijek LED izvora minimalno 50.000 sati L80 B10
- Minimalni izlazni svjetlosni tok svjetiljke 250lm
- Temperatura boje 3000K
- Uzvrat boja minimalno CRI90
- Faktor blještanja UGR&lt;16
- Stupanj mehaničke zaštite minimalno IP20</t>
  </si>
  <si>
    <t>III.1.21.</t>
  </si>
  <si>
    <t>Dobava, montaža i spajanje nazidne svjetiljke s direktnom i indirektnom svjetlosnom distribucijom. LED sustav maksimalne snage 9W, temperatura boje 3000K, uzvrat boja minimalno CRI80. Stupanj mehaničke zaštite IP44 IK02. Sa svim potrebnim priborom, priključnim materijalom i elementima. Oznaka u projektu "S6".
Svjet. nazidna - Smile SLG 600 LED 9W 3000K CRI80 IP44 IK02</t>
  </si>
  <si>
    <t xml:space="preserve">Kriteriji za ocjenu jednakovrijednosti:
- Nazidna svjetiljka s direktnom (77%) i indirektnom (23%) svjetlosnom distribucijom
- Kućište izrađeno od anodiziranog ekstrudiranog aluminija, u prirodnoj boji, završne kape izrađene od plastificiranog aluminija u završnoj bijeloj boji
- Mogućnost horizontalne i vertikalne montaže
- Opalni difuzor izrađen od polikarbonata zaglađene površine
- Dimenzije svjetiljke: 600x47x82mm
- Masa svjetiljke maksimalno 0.9kg
- Klasa energetske efikasnosti minimalno A++
- Klasa zaštite I
- Klasa požarne otpornosti "F"
- Test užarene žice 850°C
- Maksimalna ukupna snaga LED sustava 9W
- Životni vijek izvora minimalno 50.000 sati L80 B10 pri 25 °C
- Minimalni izlazni svjetlosni tok 1041lm
- Efikasnost svjetiljke minimalno 116 lm/W
- Temperatura boje 3000K
- Uzvrat boje minimalno CRI≥80
- Konzistentnost temperature boja SDCM maksimalno 3 step
- Minimalni raspon temperaturnog područja rada od +10°C do +35°C
- Stupanj mehaničke zaštite minimalno IP44 IK02
</t>
  </si>
  <si>
    <t>III.1.22.</t>
  </si>
  <si>
    <t>Dobava, postava i spajanje panik svjetiljke 11W, 3h</t>
  </si>
  <si>
    <t>III.1.23.</t>
  </si>
  <si>
    <t>Dobava, postava i spajanje kutije za izjednačenje potencijala u sanitarijama</t>
  </si>
  <si>
    <t>III.1.24.</t>
  </si>
  <si>
    <t>Dobava, postava i spajanje voda P 4 mm2 za izjednačenje potencijala metalnih masa</t>
  </si>
  <si>
    <t>III.1.25.</t>
  </si>
  <si>
    <t>Spajanje klime, štednjaka, bojlera sl.</t>
  </si>
  <si>
    <t>III.1.26.</t>
  </si>
  <si>
    <t>Dobava, postava i spajanje zvona 230V</t>
  </si>
  <si>
    <t xml:space="preserve">JAKA STRUJA </t>
  </si>
  <si>
    <t>III.2.</t>
  </si>
  <si>
    <t>SLABA STRUJA:</t>
  </si>
  <si>
    <t>III.2.1.</t>
  </si>
  <si>
    <t>INSTALACIJA TELEFONA</t>
  </si>
  <si>
    <t>III.2.1.1</t>
  </si>
  <si>
    <t>Dobava, postava i spajanje modularne telefonske utičnice RJ45 cat6, komplet sa montažnim kutijama</t>
  </si>
  <si>
    <t>III.2.1.2.</t>
  </si>
  <si>
    <t>Dobava, postava i spajanje kabela UTP cat6 u cijevi CS16/20mm, kabele koncetrirati u OSS</t>
  </si>
  <si>
    <t>III.2.1.3.</t>
  </si>
  <si>
    <t>Dobava, postava i spajanje cijevi CS20/26mm, komplet sa dubljenjem zidova</t>
  </si>
  <si>
    <t>III.2.1.4.</t>
  </si>
  <si>
    <t>Dobava i postava kutije slabe struje dimenzija 20x10x8 cm</t>
  </si>
  <si>
    <t xml:space="preserve">INSTALACIJA TELEFONA </t>
  </si>
  <si>
    <t>III.2.2.</t>
  </si>
  <si>
    <t>ANTENSKA INSTALACIJA:</t>
  </si>
  <si>
    <t>III.2.2.1.</t>
  </si>
  <si>
    <t>Dobava, postava i spajanje antenske priključnice R,SAT,TV,
komplet sa montažnim kutijama</t>
  </si>
  <si>
    <t>III.2.2.2.</t>
  </si>
  <si>
    <t xml:space="preserve">Dobava, postava i spajanje koaksijalnog kabela 75 ohm-a UC21 u cijevi CS16/20mm od ormara OSS </t>
  </si>
  <si>
    <t>III.2.2.3.</t>
  </si>
  <si>
    <t>Dobava, postava i spajanje cijevi CS16/20mm</t>
  </si>
  <si>
    <t xml:space="preserve">ANTENSKA INSTALACIJA </t>
  </si>
  <si>
    <t>III.2.3.</t>
  </si>
  <si>
    <t>OSTALO:</t>
  </si>
  <si>
    <t>III.2.3.1.</t>
  </si>
  <si>
    <t>Ispitivanje instalacije i kontrola s obzirom na funkcionalnost, otpor izolacije, zaštitu od kratkog spoja, direktnog dodira, indirektnog dodira, otpora uzemljenja, te ispitivanje i mjerenje proradne struje zaštitnog uređaja diferencijalne struje.</t>
  </si>
  <si>
    <t>Protokol o ispitivanju predati investitoru. Ispitivanje vrši ovlaštena pravna osoba.</t>
  </si>
  <si>
    <t>kompet</t>
  </si>
  <si>
    <t xml:space="preserve">III.2.3.2. </t>
  </si>
  <si>
    <t>Izrada projekta izvedenog stanja u 3 papirnata primjerka i 1 primjerak na CD-u.</t>
  </si>
  <si>
    <t xml:space="preserve"> </t>
  </si>
  <si>
    <t>JAKA STRUJA UKUPNO:</t>
  </si>
  <si>
    <t>INSTALACIJA TELEFONA UKUPNO:</t>
  </si>
  <si>
    <t>ANTENSKA INSTALACIJA UKUPNO:</t>
  </si>
  <si>
    <t>SVEUKUPNO:</t>
  </si>
  <si>
    <t>IV. GRIJANJE, HLAĐENJE I VENTILACIJA</t>
  </si>
  <si>
    <t>0. OPĆI POGODBENI UVJETI</t>
  </si>
  <si>
    <t>1</t>
  </si>
  <si>
    <t>Ugovor za izvedbu instalacije sklapa se na osnovu troškovnika. U cijenama troškovnika izvođač je dužan ponuditi kompletne instalacije, a prema opisu u troškovniku, tehničkom opisu i uvjetima.</t>
  </si>
  <si>
    <t>U cijenu troškovnika treba ukalkulirati sav materijal i rad za izvedbu instalacije, potrebna mjerenja i ispitivanja, te upućivanje u rad krajnjeg korisnika instalacije.</t>
  </si>
  <si>
    <t>3</t>
  </si>
  <si>
    <t>Izvođač radova dužan je po završetku radova dostaviti investitoru upute za rukovanje instalacijama i uređajima.</t>
  </si>
  <si>
    <t>4</t>
  </si>
  <si>
    <t>Prije početka izvođenja radova, izvođač je dužan izvršiti pregled objekta i o eventualnim odstupanjima projekta od stvarnog stanja upozoriti investitora.</t>
  </si>
  <si>
    <t>5</t>
  </si>
  <si>
    <t>Izvođač radova mora se prije početka izvođenja radova upoznati s projektnom dokumentacijom. Ako uoči neke nedostatke, treba odmah s uočenim nedostacima upoznati investitora i projektanta.</t>
  </si>
  <si>
    <t>6</t>
  </si>
  <si>
    <t>Prije početka radova treba odrediti točne trase cjevovoda i kanala, a tek onda početi s izvođenjem.</t>
  </si>
  <si>
    <t>7</t>
  </si>
  <si>
    <t xml:space="preserve">Promjene u projektu od strane izvođača bez pismenih odobrenja investitora nisu dozvoljene. </t>
  </si>
  <si>
    <t>Preporuča se investitoru da se za svaku promjenu konzultira s projektantom, jer u slučaju da investitor sa izvođačem izvrši izmjenu jednog dijela projekta, projektant se neće smatrati odgovornim za pravilno funkcioniranje izvedene instalacije.</t>
  </si>
  <si>
    <t>8</t>
  </si>
  <si>
    <t>Izvođač treba tijekom izvođenja radova na objektu voditi građevinski dnevnik u koju upisuje početak izvođenja radova na objektu, svakodnevno upisuje broj ljudi na radu i poslove koje su obavili.</t>
  </si>
  <si>
    <t>U knjigu nadzorni inženjer i investitor upisuju primjedbe na izvedene radove i eventualne promjene prema projektu.</t>
  </si>
  <si>
    <t>9</t>
  </si>
  <si>
    <t>Radi normalnog odvijanja radova investitor je dužan izvesti sve građevinske predradnje, osigurati prostoriju za smještaj materijala i alata.</t>
  </si>
  <si>
    <t>10</t>
  </si>
  <si>
    <t>Prije stavljanja instalacije u pogon i tehničkog pregleda izvođač je dužan izvršiti slijedeća mjerenja i ispitivanja:</t>
  </si>
  <si>
    <t xml:space="preserve">- izvršiti hladnu, tlačnu probu pritiska 1,5 x radni tlak u trajanu od 8 sati (voditi računa o promjeni vanjske temperature). O ispitivanju napisati izvješće.
</t>
  </si>
  <si>
    <t>- topli pogon, odnosno ispitivanje i regulacija s medijem radne temperature - vršiti u dnevnom periodu od 8 sati i trajanju od jednog do više dana</t>
  </si>
  <si>
    <t xml:space="preserve">Ispitivanjem treba zapisnički ustanoviti:                                 </t>
  </si>
  <si>
    <t>- radi li instalacija bez šumova i udaraca</t>
  </si>
  <si>
    <t>- da li je instalacija kod radne temperature nepropusna</t>
  </si>
  <si>
    <t>- da li sva ogrjevna tijela istovremeno i ventilokonvektori  jednako griju ili hlade</t>
  </si>
  <si>
    <t>- rade li zaporni organi i regulacioni sklopovi ispravno i mogu li se lako podešavati</t>
  </si>
  <si>
    <t>- rade li regulacioni sklopovi prema traženim projektnim parametrima</t>
  </si>
  <si>
    <t>- pokazuju li svi kontrolni instrumenti ispravne podatke</t>
  </si>
  <si>
    <t>- da li se instalacija pravilno odzračuje</t>
  </si>
  <si>
    <t>- postoje li natpisne pločice na svim osnovnim elementima postrojenja kojima poslužitelj mora rukovati</t>
  </si>
  <si>
    <t xml:space="preserve">- postoje li u prostoru s uređajima upute i sheme za rukovanje i opsluživanje </t>
  </si>
  <si>
    <t>Nakon svih završenih ispitivanja instalaciju očistiti, antikorozivno zaštiti i izolirati</t>
  </si>
  <si>
    <t>Za sva mjerenja i ispitivanja koja su izvršena sastaviti odgovarajuće izvještaje.</t>
  </si>
  <si>
    <t>11</t>
  </si>
  <si>
    <t xml:space="preserve">Izvođač daje za svoje radove garanciju od dvije godine. </t>
  </si>
  <si>
    <t>Garantni rok počinje teći od dana tehničkog prijema instalacije, odnosno od dana predaje instalacije na upotrebu investitoru, ako je isti zatražio prijem instalacije na upotrebu prije tehničkog prijema.</t>
  </si>
  <si>
    <t>Od garancije su isključeni dijelovi instalacije podložni trošenju.</t>
  </si>
  <si>
    <t>Izvođač je dužan otkloniti sve nedostatke u garantnom roku. Ako se izvođač ne odazove na poziv investitora da otkloni nedostatke, investitor će iste otkloniti po trećem licu na teret izvođača.</t>
  </si>
  <si>
    <t>12</t>
  </si>
  <si>
    <t>Po isteku garantnog roka, investitor treba izvršiti superkolaudiciju, te razriješiti izvođača garancije. Ako investitor ne izvrši superkolaudiciju, garantni rok se automatski prekida.</t>
  </si>
  <si>
    <t>13</t>
  </si>
  <si>
    <t xml:space="preserve">Sav korišteni materijal kod izvođenja instalacija mora odgovarati postojećim propisima i standardima, kao i popisu u troškovniku. </t>
  </si>
  <si>
    <t xml:space="preserve">Radove treba izvesti točno po nacrtu i opisu, a po uputama projektanta i nadzornog inženjera. </t>
  </si>
  <si>
    <t>Radove izvesti stručno i solidno.</t>
  </si>
  <si>
    <t>14</t>
  </si>
  <si>
    <t>Investitor je dužan da tijekom čitave izgradnje objekta osigura stručni nadzor nad izvođenjem radova.</t>
  </si>
  <si>
    <t>15</t>
  </si>
  <si>
    <t>Tijekom izvođenja radova izvođač je dužan da sva nastala odstupanja trasa od onih predviđenih projektom unese u projekt, a po završetku radova treba predati investitoru projekt stvarno izvedenog stanja.</t>
  </si>
  <si>
    <t>16</t>
  </si>
  <si>
    <t>Puštanje instalacije u eksploataciju dozvoljeno je tek nakon obavljenog tehničkog pregleda i dobivanja uporabne dozvole.</t>
  </si>
  <si>
    <t>17</t>
  </si>
  <si>
    <t>Ako troškovnikom i tehničkim opisom nije drugačije dato, narudžba materijala obuhvaća isporuku pripadajućeg materijala i proizvoda uključujući istovar, skladištenje i otpremu do mjesta ugradnje.</t>
  </si>
  <si>
    <t>18</t>
  </si>
  <si>
    <t xml:space="preserve">Za sav ugrađeni materijal i proizvode treba osigurati i priložiti atest o ispravnosti i kvaliteti, od ovlaštene organizacije. </t>
  </si>
  <si>
    <t>Ako nije u tekstu od strane investitora drugačije napisano, ponuđač se obvezuje za ponuđene proizvode, kod predaje ponude, dokazati kvalitetu proizvoda i priložiti izjave o sukladnosti ovlaštene organizacije.</t>
  </si>
  <si>
    <t>To naročito važi za proizvode kojima se kvaliteta (vrijednost) ne vidi na temelju tehničkih podataka.</t>
  </si>
  <si>
    <t>U slučaju da se atest kvalitete ne priloži, investitor će za dotični proizvod, u tehničkom opisu, odvojiti proizvod od atesta (proizvod+atest).</t>
  </si>
  <si>
    <t>19</t>
  </si>
  <si>
    <t>Za neophodna izvršenja i isporuke, koje nisu predviđene troškovnikom ili su nastale uslijed mijenjanja nacrta od strane investitora, vrijede samo naknadne odredbe, dane u pismenom obliku - pravovremeno - prije izvođenja radova.</t>
  </si>
  <si>
    <t>20</t>
  </si>
  <si>
    <t>Naročitu pažnju, kod pakiranja, transporta i skladištenja na gradilištu, treba posvetiti kod</t>
  </si>
  <si>
    <t>- ogrjevnih tijela</t>
  </si>
  <si>
    <t>- split jedinica i opreme za njihivi upravljanje</t>
  </si>
  <si>
    <t>- rekuperatora, el. Grijača, upravljača i elemenata za distibuciju zraka</t>
  </si>
  <si>
    <t>- kod svih drugih osjetljivih dijelova uređaja.</t>
  </si>
  <si>
    <t>Zagađeni ili oštećeni dijelovi uređaja neće se preuzeti.</t>
  </si>
  <si>
    <t>21</t>
  </si>
  <si>
    <t>Ponuđač treba, prije davanja ponude, pogledati gradilište, pogledati sve mogućnosti prilaza i mogućnosti dostave. Također treba eventualne nejasnoće ili količine  prije predaje ponude dogovoriti s planerima (tehnolozima) i s rukovodstvom gradilišta.</t>
  </si>
  <si>
    <t>22</t>
  </si>
  <si>
    <t>Nadzorna služba mora imati uvid u terminski plan te se mora odazvati na svaki poziv.</t>
  </si>
  <si>
    <t>Za svako neopravdano produženje termina koje utvrdi nadzorna služba biti će u ugovoru određena kazna.</t>
  </si>
  <si>
    <t>23</t>
  </si>
  <si>
    <t>Ako drugačije nije dogovoreno izvođač ima od investitora osigurano, bez posebnih dozvola, mogućnost skladištenja i rilaznih puteva kao i dozvoljeno korištenje vode i struje.</t>
  </si>
  <si>
    <t>24</t>
  </si>
  <si>
    <t>Izvođač daje jamstvo da, kod prenošenja dijela ugovora na jednog ili više kooperanata, preuzima sve ugovorne obveze iz ugovora zaključenog sa investitorom, te da će se istog pridržavati.</t>
  </si>
  <si>
    <t>25</t>
  </si>
  <si>
    <t>Ako drugačije nije dogovoreno, izvođač treba, bez posebnih zahtjeva, čistiti svoje radno mjesto. Izvođač mora u toku gradnje iz gradilišta odvesti svu građevinsku šutu, sav otpadni materijal i nepotrebne uređaje.</t>
  </si>
  <si>
    <t>26</t>
  </si>
  <si>
    <t>Ako se ustanovi tijekom izvođenja radova da bi suma izvedenih radova mogla premašiti ugovoreni iznos, izvođač je dužan o istom pismeno izvijestiti investitora. Zahtjev mora sadržavati i pismeno obrazloženje nadzornog inženjera o opravdanosti izvođenja naknadnih radova. Zahtjev je potrebno dostaviti pravovremeno i sačekati pismeno odobrenje investitora.</t>
  </si>
  <si>
    <t>27</t>
  </si>
  <si>
    <t>Pri izvođenju radova izvođač je dužan voditi računa o već izvedenim radovima na objektu. Ako bi se instalacija  pri montaži  nepotrebno i uslijed nemarnosti i nestručnosti oštetila, troškove štete snosit će izvođač instalacija.</t>
  </si>
  <si>
    <t>28</t>
  </si>
  <si>
    <t>Rušenje i siječenje čeličnih armirano betonskih greda, zidova i stupova ne smije se vršiti bez znanja i odobrenja nadzornog inženjera za ove radove.</t>
  </si>
  <si>
    <t>29</t>
  </si>
  <si>
    <t>Svaki izvođač ima pravo izbora kome će dati ispitati kvalitetu i funkcionalnost, no to svakako mora biti ovlaštena organizacija. Troškove ispitivanja snosi izvođač.</t>
  </si>
  <si>
    <t>30</t>
  </si>
  <si>
    <t>U slučaju da se ne održi i prekorači rok gradnje, ili pojedini dogovorni termini, može ponuđač - izvođač platiti ugovorenu kaznu, koja se navodi u međusobnom ugovoru investitora - ponuđač (izvođač).</t>
  </si>
  <si>
    <t>U tom ugovoru navodi se i sva pravna regulativa.</t>
  </si>
  <si>
    <t>31</t>
  </si>
  <si>
    <t>Izvođač je dužan po završetku radova napraviti projekt izvedenog stanja i predati ga investitoru u tri primjerka i u elektronskom obliku.</t>
  </si>
  <si>
    <t>IV.1.</t>
  </si>
  <si>
    <t xml:space="preserve">ETAŽNO CENTRALNO GRIJANJE </t>
  </si>
  <si>
    <t>IV.1.1.</t>
  </si>
  <si>
    <t>Plinski kondenzacijski kombi uređaj za grijanje kapaciteta 24kW za pogon neovisan o zraku iz prostorije (turbo izvedba), izvedbe za rad u sistemu toplovodnog grijanja max.75/65ºC (55/45ºC), predviđen za priključak na niskotlačnu plinsku  mrežu prirodnog plina tlaka 25 mbar, opremljen sa odgovarajućom rasteznom posudom, cirkulacionom pumpom, pripadajućim regulacijskim uređajem za regulaciju kruga grijanja u ovisnosti o vanjskoj temperaturi i mjernim priključcima za dimne plinove.</t>
  </si>
  <si>
    <t>(poput “VAILLANT” tip ecoTEC pro VUW INT I 246/5-3)</t>
  </si>
  <si>
    <t>Razred energetske učinkovitosti u grijanju: A</t>
  </si>
  <si>
    <t>Razred energetske učinkovitosti u pripremi PTV: A</t>
  </si>
  <si>
    <t xml:space="preserve">Priključni set za nadžbuknu instalaciju </t>
  </si>
  <si>
    <t>Lijevkasti odvod R1 sa sifonom i rozetom</t>
  </si>
  <si>
    <t>Plinski ventil Rp 3/4" sa protupožarnom zaštitom</t>
  </si>
  <si>
    <t>digitalni modulacijski sobni termostat calorMATIC 370</t>
  </si>
  <si>
    <t>IV.1.2.</t>
  </si>
  <si>
    <t>Koncentrični odvojeni cijevni sustav za odvođenje dimnih plinova i dovod zraka za izgaranje, sustav odvoda dimnih plinova Ø80/80 PP (kruti). Način instalacije C93x, režim rada neovisan o okolnom zraku. Sustav se sastoji iz slijedećih elemenata.</t>
  </si>
  <si>
    <t>Oznaka u projektu D1</t>
  </si>
  <si>
    <t>Originalni adapter za razdvajanje dovoda zraka od odvoda dimnih plinova - sustav Ø80/80mm</t>
  </si>
  <si>
    <t>Koncentrična cijev za dovod zraka Ø80mm - L=4,5m</t>
  </si>
  <si>
    <t>Koncentrična cijev za odvod dimnih plinova Ø80mm - L=1,0m</t>
  </si>
  <si>
    <t>Koljeno 87°, Ø80mm za koncentričnu cijev s mjernim priključcima za mjerenje emisije dimnih plinova - kom 1</t>
  </si>
  <si>
    <t>element za čišćenje DN80 PP (T-komad) za fleksibilni ispušni vod</t>
  </si>
  <si>
    <t>set za montažu, stožac za montažu i uže za uvlačenje</t>
  </si>
  <si>
    <t>fleksibilni ispušni vod Ø80mm - L=5,5m s distancerima</t>
  </si>
  <si>
    <t>osnovni elemet za kruti sustav DN 80 PP</t>
  </si>
  <si>
    <t>spojni element za kruti cijevu DN80</t>
  </si>
  <si>
    <t>osnovni elemet od legiranog čelika za dimovodnu kapu DN80</t>
  </si>
  <si>
    <t>NAPOMENA:</t>
  </si>
  <si>
    <t>prije izvedbe sustava za odvod dimnih plinova potrebno je zatražiti pregled postojećeg okna dimnjaka od strane ovlaštenog dimnjačara i ishoditi pozitivan nalaz za predviđeno projektno rješenje</t>
  </si>
  <si>
    <t>IV.1.3.</t>
  </si>
  <si>
    <t>Priključak za odvod kondenzata iz zidnog uređaja, komplet sa sifonom</t>
  </si>
  <si>
    <t>Ø32mm</t>
  </si>
  <si>
    <t>kpl.</t>
  </si>
  <si>
    <t>IV.1.4.</t>
  </si>
  <si>
    <t>Kuglasta slavina za ugradnju u toplovodni sistem navojnim spojem, slijedećih veličina i količina:</t>
  </si>
  <si>
    <t>NO 20, NP 6-navojni spoj</t>
  </si>
  <si>
    <t>IV.1.5.</t>
  </si>
  <si>
    <t>Hvatač nečistoće predviđen za ugradnju u sistem toplovodnog grijanja navojnim spojem, slijedećih veličina i količina:</t>
  </si>
  <si>
    <t>IV.1.6.</t>
  </si>
  <si>
    <t>Pločasti radijator sa skrivenim cijevima polaznog i povratnog voda, s prednjom pločom iz ravnog čeličnog lima, sa bočnim priključkom za spoj na cijevni razvod iz poda/zida preko kutnog/ravnog H-ventila, sa ugrađenim tijelom ventila (integriranim termostatskim ventilom), sa ugrađenim odzračnim pipcem i ispusnom slavinom, ovjesni i pričvrsni pribor. Radijator se isporučuje lakiran u bijeloj boji.</t>
  </si>
  <si>
    <t xml:space="preserve">poput “RADSON” PARADA </t>
  </si>
  <si>
    <t>PAR 22 600/600</t>
  </si>
  <si>
    <t>kom.</t>
  </si>
  <si>
    <t>PAR 22 600/1050</t>
  </si>
  <si>
    <t>PAR 22 600/1200</t>
  </si>
  <si>
    <t>IV.1.7.</t>
  </si>
  <si>
    <t xml:space="preserve">Kupaonski cijevni radijator (lojtrica) sa srednjim priključkom za spoj na cijevni razvod iz zida preko kutnog H-ventila, zajedno sa svim potrebnim ovjesnim i pričvrsnim priborom, s ugrađenim odzračnim pipcem i kromiranim čepom 1/2". </t>
  </si>
  <si>
    <t xml:space="preserve">poput “RADSON” FLORES </t>
  </si>
  <si>
    <t>FL 0515 (500/1537)</t>
  </si>
  <si>
    <t>IV.1.8.</t>
  </si>
  <si>
    <t>Termostatska radijatorska glava sa ugrađenim tekućinskim osjetnikom, sa podesivim graničnicima za regulaciju krajnjih postavnih vrijednosti za dnevni i noćni režim rada. Na rukohvatu su otisnute oznake postavnih vrijednosti, oznaka zaštitnog položaja protiv smrzavanja, markica sa kratkim uputstvima za krajnjeg korisnika, te posebne oznake za slabovidne osobe, sve otporno na habanje. Glava je opremljena sa graničnikom prekomjerne elongacije povratne opruge i zaštitnim prstenom protiv utjecaja toplinskog zračenja sa ogrjevnog tijela i ventila. Navojni priključak M 30x1,5</t>
  </si>
  <si>
    <t>( poput “OVENTROP” )</t>
  </si>
  <si>
    <t>UNI-SH</t>
  </si>
  <si>
    <t>IV.1.9.</t>
  </si>
  <si>
    <t xml:space="preserve">Multiblock, komplet za spoj radijatora na cijevni razvod iz zida preko kutnog H-ventila sa integriranim termostatskim ventilom, termostatskom glavom UNI SH i zaštitnim poklopcem. </t>
  </si>
  <si>
    <t>MULTIBLOCK T/TU + UNI-SH</t>
  </si>
  <si>
    <t>IV.1.10.</t>
  </si>
  <si>
    <t>H-priključak za radijator s ventilima, kutni, poniklan, s mogučnošću zatvaranja, osni razmak 50mm.</t>
  </si>
  <si>
    <t>IV.1.11.</t>
  </si>
  <si>
    <t>Dvostruka rozeta za priključivanje radijatora iz zida.</t>
  </si>
  <si>
    <t>IV.1.12.</t>
  </si>
  <si>
    <t>Spojnica s navojem, poniklana, za priključivanje cijevi na radijator u kompletu s čahurom za prešanje od plemenitog čelika (2 kom po radijatoru)</t>
  </si>
  <si>
    <t>IV.1.13.</t>
  </si>
  <si>
    <t>Bakrene (Cu) cijevi u šipci, sa ravnim krajevima, uključivo potrebne lukove, koljena, prelazne komade, fazonske komade, slijedećih veličina i količina:</t>
  </si>
  <si>
    <t>Ø15 x 1</t>
  </si>
  <si>
    <t>Ø18 x 1</t>
  </si>
  <si>
    <t>Ø22 x 1</t>
  </si>
  <si>
    <t>IV.1.14.</t>
  </si>
  <si>
    <t>Izolacija Cu cijevi radijatorskog grijanja materijalom na bazi kaučuka, klase otpornosti na požar B1, prema HRN-DIN 4102 dio 1, debljine sloja 6mm</t>
  </si>
  <si>
    <t>IV.1.15.</t>
  </si>
  <si>
    <t>Sitni potrošni materijal potreban za montažu navedene opreme, materijal za zavarivanje, koji nije posebno specificiran, a vezan je za pozicije ovog troškovnika</t>
  </si>
  <si>
    <t>IV.1.16.</t>
  </si>
  <si>
    <t>Troškovi prevoza i uskladištenja materijala specificiranog po stavkama, od mjesta nabave do gradilišta  te istovar, skladištenje, čuvanje, transport do objekta i po objektu, prijenos do mjesta ugradnje, ugradba i sl, troškovi dovoza i odvoza alata potrebnog za montažu, te odvoz preostalog materijala sa čišćenjem gradilišta.</t>
  </si>
  <si>
    <t>IV.1.17.</t>
  </si>
  <si>
    <t>Montaža opreme i materijala specificiranog po stavkama, do potpune funkcionalnosti, uključivo punjenje instalacije, pražnjenje i ponovno punjenje instalacije radi ispiranja, probni pogon u trajanju od 48 sati, te primopredaju, garancije i održavanje u garantnom roku.</t>
  </si>
  <si>
    <t>IV.1.18.</t>
  </si>
  <si>
    <t>IV.1.19.</t>
  </si>
  <si>
    <t>Tlačna proba cijelog sustava zrakom 6 bara u trajanju od 2 sata u kojem razdoblju tlak ne smije pasti za više od 2% od početne vrijednosti, hladna vodena i topla proba, odzračivanje i balansiranje sistema.</t>
  </si>
  <si>
    <t>IV.1.20.</t>
  </si>
  <si>
    <t>Funkcionalna proba sistema s finom regulacijom</t>
  </si>
  <si>
    <t>IV.1.21.</t>
  </si>
  <si>
    <t>Ispitivanje zidnog uređaja kao oruđe za rad s povećanom opasnosti, atest dimnjačara, sve potrebno za tehnički pregled građevine.</t>
  </si>
  <si>
    <t>IV.1.22.</t>
  </si>
  <si>
    <t>Čišćenje gradilišta s obaveznim razvrstavanjem otpada. Odvoz i deponiranje otpada isključivo na ovlaštene deponije uz izdavanje zapisnika o deponiranju otpada.</t>
  </si>
  <si>
    <t>A.</t>
  </si>
  <si>
    <t>U ovu specifikaciju su uključeni i potrebni radovi ovlaštenih servisera prilikom puštanja u pogon predmetne opreme uključivo sav potrebni materijal za funkcionalno puštanje u pogon.</t>
  </si>
  <si>
    <t>B.</t>
  </si>
  <si>
    <t>Stavke opreme također uključuju i: dvogodišnje jamstvo na sve kvarove, tvornički propisano redovito održavanje (redoviti servisi, čišćenje i zamjena filtera, nadopuna medija i dr.), jamstvo za isporuku rezervnih dijelova (minimalno 7 godina nakon isteka jamstvenog roka), obuku korisnika za korištenje uređaja, dostavu popisa ovlaštenih servisa, vrijeme odziva na prijavljeni kvar od 24 sata.</t>
  </si>
  <si>
    <t>C.</t>
  </si>
  <si>
    <t>Specifikacija uključuje i: ispitivanja i mjerenja strojarskih instalacija, specificiranih u ovom poglavlju, s isporukom kompletne dokumentacija neophodne za primopredaju. Stavka uključuje sve potrebne ateste, ispitivanje funkcionalnosti sustava, ispitivanje postignutih parametara u zimskom i ljetnom periodu. Uključivo i angažman ovlaštenih predstavnika izvođača radova u pripremi i vođenju postupka primopredaje.</t>
  </si>
  <si>
    <t>D.</t>
  </si>
  <si>
    <t>Svi građevinski radovi ( razna probijanja otvora, te zatvaranja tj. obzidavanje istih) po montaži cjevovoda i kanala razvoda nisu predmet ove specifikacije.</t>
  </si>
  <si>
    <t>E.</t>
  </si>
  <si>
    <t>Sav materijal, opremu i uređaje kod dopreme na gradilište, a prije ugradnje, izvođač je dužan upisati u dnevnik građenja, te nadzornom inženjeru dostaviti ateste i uvjerenja o kvaliteti, kao i garancijske listove i tehničku dokumentaciju sa podacima o uređajima i opremi. Bez istog materijali, oprema i uređaji ne smiju biti ugrađeni.</t>
  </si>
  <si>
    <t>CENTRALNO GRIJANJE:</t>
  </si>
  <si>
    <t xml:space="preserve">UKUPNO </t>
  </si>
  <si>
    <t>Prikupljanje i ishođenje svih potrebnih izjava o sukladnosti opreme, atesta od ovlaštenih kuća, izrada uputa o rukovanju i održavanju instalacije, te obučavanje osoblja za rad sa opremom i instalacijom je sastavni dio ove specifikacije.</t>
  </si>
  <si>
    <t>IV.2.</t>
  </si>
  <si>
    <t>HLAĐENJE - SPLIT SUSTAV</t>
  </si>
  <si>
    <t>IV.2.1.</t>
  </si>
  <si>
    <t>Vanjska jedinica split sustava (reverzibilna dizalica topline), serija M, zaštićena od vremenskih utjecaja, s ugrađenim kompresorom s inverterskom regulacijom snage i potrošnje, te svim potrebnim elementima za zaštitu, kontrolu i regulaciju uređaja i funkcionalan rad, sljedećih tehničkih značajki:</t>
  </si>
  <si>
    <t>- apsorbirana snaga: 1,550 kW / 230 V / 1 faza / 50 Hz</t>
  </si>
  <si>
    <t>- godišnja potrošnja: 236 kWh/g</t>
  </si>
  <si>
    <t>- sezonska energetska učinkovitost:  SEER = A++ (7,4)</t>
  </si>
  <si>
    <t>- apsorbirana snaga: 1,600 kW / 230 V / 1 faza / 50 Hz</t>
  </si>
  <si>
    <t>- učinak grijanja: - pri referentnoj temperaturi (-10 °C): 4,2 kW</t>
  </si>
  <si>
    <t xml:space="preserve">                           - pri bivalentnoj temperaturi (-10 °C): 4,2 kW</t>
  </si>
  <si>
    <t xml:space="preserve">          - pri min. temperaturi radnog područja (-15 °C): 4,7 kW</t>
  </si>
  <si>
    <t xml:space="preserve">- snaga pomoćnog elektrogrijača: 0,0 kW </t>
  </si>
  <si>
    <t>- godišnja potrošnja: 1250  kWh/g</t>
  </si>
  <si>
    <t>- sezonska energetska učinkovitost:  SCOP = A++ (4,7)</t>
  </si>
  <si>
    <t xml:space="preserve">- područje hlađenja: -10 °C do +46°C </t>
  </si>
  <si>
    <t xml:space="preserve">- područje grijanja:   -15 °C do +24 °C </t>
  </si>
  <si>
    <t>- nivo zvučnog tlaka - hlađenje (SPL): 52 dB (A)</t>
  </si>
  <si>
    <t>- nivo zvučne snage - hlađenje(PWL): 64 dB (A)</t>
  </si>
  <si>
    <t>- nivo zvučnog tlaka - grijanje(SPL): 52 dB (A)</t>
  </si>
  <si>
    <t xml:space="preserve">- dimenzije: V × Š × D: 714 x 800 x 285 mm    </t>
  </si>
  <si>
    <t>- masa: 40 kg</t>
  </si>
  <si>
    <t>- maksimalna dozvoljena duljina cijevnog razvoda: 20 m</t>
  </si>
  <si>
    <t>- maksimalna dozvoljena visina cijevnog razvoda: 12 m</t>
  </si>
  <si>
    <t>- priključak R32 - tekuća faza: 6,35 mm</t>
  </si>
  <si>
    <t>- priključak R32 - plinovita faza: 9,52 mm</t>
  </si>
  <si>
    <t>IV.2.2.</t>
  </si>
  <si>
    <t>Unutarnja jedinica inverter sustava s maskom,opremljena ventilatorom s 5-brzinskim elektromotorom, izmjenjivačem topline s direktnom ekspanzijom freona, te svim potrebnim elementima za zaštitu, kontrolu i regulaciju uređaja i temperature, sljedećih tehničkih značajki:</t>
  </si>
  <si>
    <t xml:space="preserve">- medij: R32 </t>
  </si>
  <si>
    <t>- razina zvučnog tlaka (SPL) - hlađenje: 28 - 33 - 36 - 40 - 44 dB (A)</t>
  </si>
  <si>
    <t>- razina zvučne snage (PWL) - hlađenje: 58 dB (A)</t>
  </si>
  <si>
    <t>- razina zvučnog tlaka (SPL) - hlađenje: 28 - 33 - 38 - 43 - 48 dB (A)</t>
  </si>
  <si>
    <t>- količina zraka(hlađenje): V=  6,0 - 7,2 - 8,4 - 10,0 - 12,6 m3/min</t>
  </si>
  <si>
    <t>- količina zraka (grijanje): V=  5,6 - 6,5 - 8,2 - 10,0 - 14,0 m3/min</t>
  </si>
  <si>
    <t>- dimenzije: V × Š × D = 299 x 798 x 219 mm</t>
  </si>
  <si>
    <t>- masa: 10,5 kg</t>
  </si>
  <si>
    <t>uključivo:</t>
  </si>
  <si>
    <t>- infracrveni daljinski upravljač sa 7-dnevnim timerom i satom</t>
  </si>
  <si>
    <t>IV.2.3.</t>
  </si>
  <si>
    <t xml:space="preserve">Bakrena cijev, uključivo potrebne lukove, koljena, prelazne komade, zajedno sa toplinskom nehigroskopnom izolacijom (max.vodljivosti 0,041 W/mK) debljine 9 mm , slijedećih dimenzija i količina : </t>
  </si>
  <si>
    <t>Ø 6,35</t>
  </si>
  <si>
    <t>Ø 9,52</t>
  </si>
  <si>
    <t>IV.2.4.</t>
  </si>
  <si>
    <t>Tvrde PVC cijevi za odvod kondenzata, uključivo potrebne fazonske komade, spojni i montažni pribor i materijal.</t>
  </si>
  <si>
    <t>Ø20</t>
  </si>
  <si>
    <t>IV.2.5.</t>
  </si>
  <si>
    <t>Cijevna izolacija debljine 6mm za kondenzat</t>
  </si>
  <si>
    <t>IV.2.6.</t>
  </si>
  <si>
    <t>Komunikacijski kabeli između unutrašnjih i vanjskih jedinica.</t>
  </si>
  <si>
    <t>IV.2.7.</t>
  </si>
  <si>
    <t>Dodatna izolacija cjevovoda freonske instalacije u vanjskom prostoru folijom otpornom na vremenske utjecaje</t>
  </si>
  <si>
    <t>IV.2.8.</t>
  </si>
  <si>
    <t>Pocinčani nosači za postavljanje vanjskih jedinica, za montažu na zid, komplet sa materijalom potrebnim za montažu.</t>
  </si>
  <si>
    <t>IV.2.9.</t>
  </si>
  <si>
    <t>Sitni potrošni materijal potreban za montažu navedene opreme, koji nije posebno specificiran, a vezan je za pozicije ovog troškovnika</t>
  </si>
  <si>
    <t>IV.2.10.</t>
  </si>
  <si>
    <t>Građevinski radovi bušenja rupa u zidu za prolaz instalacija Ø100mm.</t>
  </si>
  <si>
    <t>IV.2.11.</t>
  </si>
  <si>
    <t xml:space="preserve">Montaža i spajanje (elektro i hidrauličko) vanjskih i unutarnjih jedinica, puštanje u pogon i programiranje mikroprocesorske regulacije rada klimatizacijskog sustava, postizanje idealnih radnih parametara, uključivo nadopuna radnog medija, električno spajanje vanjske i unutrašnje jedinice klimatizacijskog sustava od strane ovlaštenog servisera sa već postavljenim ožičenjem. </t>
  </si>
  <si>
    <t>IV.2.12.</t>
  </si>
  <si>
    <t>Troškovi prevoza i uskladištenja materijala specificiranog po stavkama, od mjesta nabave do gradilišta, troškovi dovoza i odvoza alata potrebnog za montažu, te odvoz preostalog materijala sa čišćenjem gradilišta.</t>
  </si>
  <si>
    <t>IV.2.13.</t>
  </si>
  <si>
    <t>Tlačna proba freonske instalacije tlakom 25 bara, vakumiranje sustava, nadopuna radne tvari.</t>
  </si>
  <si>
    <t>IV.2.14.</t>
  </si>
  <si>
    <t>Ispitivanje vanjskih jedinica kao oruđe za rad s povećanom opasnosti,ispitivanje vanjske buke jedinica, sve potrebno za tehnički pregled građevine.</t>
  </si>
  <si>
    <t>HLAĐENJE - SPLIT SUSTAV:</t>
  </si>
  <si>
    <t>IV.3.</t>
  </si>
  <si>
    <t>VENTILACIJA</t>
  </si>
  <si>
    <t>IV.3.1.</t>
  </si>
  <si>
    <t xml:space="preserve">Cijevni odsisni energetski učinkoviti ventilator s motorom  za ugradnju na spiro kanal, komplet sa jedrenim platnom i obujmicama tip FK150 i materijalom potrebnim za spajanje na limeni kanal i montažu, sa pripadajućim regulatorom brzine vrtnje, slijedećih karakteristika: </t>
  </si>
  <si>
    <t>Proizvod kao: Systemair, tip PRIO 150EC</t>
  </si>
  <si>
    <t>H=160 Pa</t>
  </si>
  <si>
    <t>N=80W; I=0,76A ;230V/3/50Hz</t>
  </si>
  <si>
    <t>VANJSKA PRETLAČNA REŠETKA VK15</t>
  </si>
  <si>
    <t>REGULATOR BRZINE VRTNJE MTP 10</t>
  </si>
  <si>
    <t>IV.3.2.</t>
  </si>
  <si>
    <t>Stropni zračni ventil za dovod / odsis zraka iz sanitarija, za ugradnju u spušteni strop i priključak na limeni kanal, s mogućnošću regulacije količine odsisanog zraka, isporučen sa materijalom potrebnim za montažu</t>
  </si>
  <si>
    <t>(poput ZOV od ''KLIMAOPREMA'')</t>
  </si>
  <si>
    <t>ZOV100</t>
  </si>
  <si>
    <t>IV.3.3.</t>
  </si>
  <si>
    <t>Spiro kanali izrađeni iz pocinčanog čeličnog lima, komplet sa koljenima i prelaznim komadima, spajani pomoću spojnica, uključujući sve prelazne i fazonske komade, ovješenja, potrebna ukrućenja, čelične profile i slično, prema projektu.</t>
  </si>
  <si>
    <t>Ø150 mm</t>
  </si>
  <si>
    <t>IV.3.4.</t>
  </si>
  <si>
    <t>Izolacija spiro cijevi i kanala u spuštenom stropu teško gorivom izolacijom s parnom branom, tip AC/Armaflex. Materijal izolacije mora imati parnu branu i slijedeće termodinamičke karakteristike: toplinska vodljivost kod 0ºC λ&lt;0,033, koeficijent otpora difuziji vodene pare μ&gt;10000, upijanje vode difuzijom max. 0,27% u odnosu na volumen i temperaturno područje primjene -50 - 105ºC. Materijal izolacije cijevi debljine d=13 mm. Izolacija u pločama, a isporučuje se u rolama širine 1000mm. Stavka uključuje potrebnu količinu ljepila Armaflex 520 te završne samoljepljive trake Armaflex AF.</t>
  </si>
  <si>
    <t>m²</t>
  </si>
  <si>
    <t>IV.3.5.</t>
  </si>
  <si>
    <t>Građevinski radovi bušenja i štemanja zidova i podova za potrebe postavljanja cjevovoda i ventilacijskih kanala. Zatvaranje rupa nakon postavljanja instalacije nije predmet ove stavke.</t>
  </si>
  <si>
    <t>RUPE Ø150mm - VENTILACIJA</t>
  </si>
  <si>
    <t>IV.3.6.</t>
  </si>
  <si>
    <t>Dobava i transport opreme fco gradilište / skladište isporučitelja.</t>
  </si>
  <si>
    <t xml:space="preserve">Montaža specificirane opreme do pune pogonske sposobnosti, te istovar, skladištenje, čuvanje, transport do objekta i po objektu, prijenos do mjesta ugradnje, ugradba i sl. Probni pogon u trajanju od 48 sati, primopredaja, garancije i održavanje u garantnom roku. </t>
  </si>
  <si>
    <t>IV.3.7.</t>
  </si>
  <si>
    <t>Elektro spajanje  i puštanje u rad odsisnih ventilatora (START UP), probni rad i regulacija sistema obavezno samo od strane ovlaštenog servisera proizvođača opreme, uključivo davanje zapisnika o ispitivanju.</t>
  </si>
  <si>
    <t>IV.3.8.</t>
  </si>
  <si>
    <t>Balansiranje i podešavanje sustava ventilacije prema projektu, ispitivanje učinkovitosti ventilacije kuhinje, ispitivanje mikroklime prostora. Izdavanje potrebnih zapisnika o ispitivanju, a sve obavezno uz prisutnost nadzornog inženjera.</t>
  </si>
  <si>
    <t>IV.3.9.</t>
  </si>
  <si>
    <t>Izrada uputa o rukovanju  s uokvirenom funkcionalnom shemom.</t>
  </si>
  <si>
    <t>IV.3.10.</t>
  </si>
  <si>
    <t>UKUPNO VENTILACIJA</t>
  </si>
  <si>
    <t>IV.4.</t>
  </si>
  <si>
    <t xml:space="preserve"> PLINSKA INSTALACIJA</t>
  </si>
  <si>
    <t>IV.4.1.</t>
  </si>
  <si>
    <t>Prijava radova na rekonstrukciji plinske instalacije  nadležnom distributeru GPZ.</t>
  </si>
  <si>
    <t>IV.4.2.</t>
  </si>
  <si>
    <t>Zatvaranje  plinske slavine na lijevom spoju plinomjera i obustava plina unutar stana</t>
  </si>
  <si>
    <t>IV.4.3.</t>
  </si>
  <si>
    <t>Evakuacija plina iz instalacije, propuhivanje i inertiziranje instalacije.</t>
  </si>
  <si>
    <t>IV.4.4.</t>
  </si>
  <si>
    <t xml:space="preserve">Demontaža postojećeg plinskog brojila tip G-4 NO25, komplet s pripadajućim stabilizatorom ZR20 od strane ovlaštenih djelatnika GPZ. Pohrana plinomjera i stabilizatora tlaka kod distributera do ponovne ugradnje. </t>
  </si>
  <si>
    <t xml:space="preserve">         UNUTARNJA INSTALACIJA - NEMJERENI PLIN I MJERENJE</t>
  </si>
  <si>
    <t>IV.4.5.</t>
  </si>
  <si>
    <t>DN 25</t>
  </si>
  <si>
    <t>IV.4.6.</t>
  </si>
  <si>
    <t>Ponovna  ugradnja stabilizatora tlaka IKOM ZR-20, vatrootpornog, baždarenog, R1.</t>
  </si>
  <si>
    <t>IV.4.7.</t>
  </si>
  <si>
    <t>Ishođenje energetske suglasnosti od nadležnog distributera GPZ.</t>
  </si>
  <si>
    <t>IV.4.8.</t>
  </si>
  <si>
    <t>Spajanje i ispitivanje spojnog mjesta</t>
  </si>
  <si>
    <t>IV.4.9.</t>
  </si>
  <si>
    <t>Ispitivanje plinske instalacije na čvrstoću i nepropusnost, puštanje plina u instalaciju, izrada zapisnika.</t>
  </si>
  <si>
    <t>UNUTARNJA INSTALACIJA - MJERENI PLIN</t>
  </si>
  <si>
    <t>IV.4.10.</t>
  </si>
  <si>
    <t>Dobava i ugradnja čelične bešavne cijevi izrađene prema HRN C.B5.221, za nadžbuknu ili podžbuknu ugradnju, prethodno ispitane na nepropusnost, sa svim potrebnim sitnim i pomoćnim materijalom kao što su koljena, T-komadi, redukcije, zaštitne cijevi pri prolazu kroz zidove i stropove, materijal za pričvršćivanje, spajanje i brtvljenje, uključujući građevinske radove oko bušenja otvora u zidu i deki, bez sanacije istih.</t>
  </si>
  <si>
    <t>DN25</t>
  </si>
  <si>
    <t>DN20</t>
  </si>
  <si>
    <t>IV.4.11.</t>
  </si>
  <si>
    <t>Dobava i ugradnja plinskih kuglastih slavina s termičkim zaporom PN10.</t>
  </si>
  <si>
    <t>IV.4.12.</t>
  </si>
  <si>
    <t>Antikorozivna zaštita nadžbuknih čeličnih cijevi, uvarnih elemenata i nosača cijevi. U sklopu ove stavke uključeno je odmaščivanje, ručno čišćenje površina i otprašivanje. bojanje temeljnom bojom i konačno bojanje prema propisu.</t>
  </si>
  <si>
    <t>IV.4.13.</t>
  </si>
  <si>
    <t>Cijevne obujmice s metalnim tiplima
NO 20 i NO25</t>
  </si>
  <si>
    <t>MONTAŽA TROŠILA</t>
  </si>
  <si>
    <t>IV.4.14.</t>
  </si>
  <si>
    <t>Montaža plinskih bojlera i štednjaka na plinsku instalaciju, uključivo sitni montažni materijal.</t>
  </si>
  <si>
    <t>plinski bojler</t>
  </si>
  <si>
    <t>TLAČNA PROBA I PREUZIMANJE INSTALACIJE</t>
  </si>
  <si>
    <t>IV.4.15.</t>
  </si>
  <si>
    <t>Tlačna proba i preuzimanje instalacije nemjerenog i mjerenog dijela plina od strane lokalnog distributera plina.</t>
  </si>
  <si>
    <t>PLINSKA INSTALACIJA:</t>
  </si>
  <si>
    <t>ETAŽNO CENTRALNO GRIJANJE</t>
  </si>
  <si>
    <t>Kn</t>
  </si>
  <si>
    <t>HLAĐENJE SPLIT SUSTAV</t>
  </si>
  <si>
    <t>PLINSKA INSTALACIJA</t>
  </si>
  <si>
    <t>UKUPNO BEZ PDV-a:</t>
  </si>
  <si>
    <t>REKAPITULACIJA GRIJANJA, HLAĐENJA I VENTILACIJE</t>
  </si>
  <si>
    <t>TOPLINSKA STANICA-PRIPREMA OGRJEVNOG MEDIJA</t>
  </si>
  <si>
    <t>PODNO GRIJANJE</t>
  </si>
  <si>
    <t>HLAĐENJE VRF SUSTAV</t>
  </si>
  <si>
    <t>GRIJANJE, HLAĐENJE I VENTILACIJA UKUPNO:</t>
  </si>
  <si>
    <t>Svi građevinski radovi ( razna probijanja otvora, te zatvaranja ) po montaži cjevovoda i razvoda su u obavezi Izvoditelja, kao i građevinska skela, platforme, dizalice i ostala oprema potrebna za radove na višim kotama.</t>
  </si>
  <si>
    <t>Za sav materijal, opremu i uređaje prije nabave treba dobiti potvrdu projektanta po pitanju tehničkih karakteristika. Prilikom  dopreme na gradilište, a prije ugradnje, izvoditelj je dužan upisati u dnevnik građenja, te nadzornom inženjeru dostaviti ateste i uvjerenja o kvaliteti i garancijske listove i tehničku dokumentaciju sa podacima o uređajima i opremi. Bez istog materijali, oprema i uređaji ne smiju biti ugrađeni.</t>
  </si>
  <si>
    <t>U slučaju promjene opreme predviđene projektom bez suglasnosti projektanta on ne odgovara za funkciju instalacije, postizanje traženih projektnih uvjeta jednakovrijedan i za mogućnosti ugradnje pojedine opreme. Prije naručivanja opreme izvoditelj treba izvršiti kontrolu na licu mjesta po pitanju količina i smještaja u slučaju promjena na instalacijama.</t>
  </si>
  <si>
    <t>Prijem opreme na gradilište i njeno skladištenje i čuvanje do ugradnje je u obavezi Izvoditelja.</t>
  </si>
  <si>
    <t>Naručitelj osigurava izvore električne energije, vode. Razvod po gradilištu je u domeni Izvoditelja.</t>
  </si>
  <si>
    <t>Budući se istovremeno izvode radovi na ostalim dijelovima postrojenja potreban je dogovor sa ostalim Izvoditeljima glede korištenja prometnica, izvora električne energije, pitke vode i redosljeda obavljanja pojedinih radnji.</t>
  </si>
  <si>
    <t xml:space="preserve">Obračun po m' prosječno velikog usjeka presjeka cca 10/5 cm    </t>
  </si>
  <si>
    <t>Obračun po m2 tlocrtne neto površine prostora</t>
  </si>
  <si>
    <t>Ostakljenje fiksnih segmenata i krila sigurnosnim staklom.</t>
  </si>
  <si>
    <t>Unutarnje prozorske klupčice vanjskih prozora i ostakljenih stijena od masivnog drveta hrasta I klase.</t>
  </si>
  <si>
    <t>II.</t>
  </si>
  <si>
    <t>Unutarnje dvodjelno drveno ostakljeno nadsvjetlo 480/130 cm.</t>
  </si>
  <si>
    <t>INSTALACIJA KANALIZACIJE</t>
  </si>
  <si>
    <t>INSTALACIJA VODOVODA</t>
  </si>
  <si>
    <t>SANITARNI UREĐAJI</t>
  </si>
  <si>
    <t>SVEUKUPNO</t>
  </si>
  <si>
    <r>
      <t>Uvodne napomene:</t>
    </r>
    <r>
      <rPr>
        <sz val="11"/>
        <rFont val="Calibri"/>
        <family val="2"/>
        <charset val="1"/>
      </rPr>
      <t xml:space="preserve"> Cijena za sve stavke mora uključivati svu dobavu, transport i montažu sa svim materijalom i pomoćnim materijalom, radom i horizontalnim i vertikalnim transportom na gradilištu potrebne za dovršenje radova do potpune funkcionalne ili estetske gotovosti, osim ako u stavci nije drugačije navedeno.  Sva demontirana oprema i svi dijelovi konstrukcije i otpad nastao uklanjanjem građevina ili dijelova građevina se zbrinjava sukladno važečim propisima Republike Hrvatske. Sav materijal, opremu i uređaje kod dopreme na gradilište, a prije ugradnje, izvođač je dužan upisati u dnevnik građenja, te nadzornom inženjeru dostaviti ateste i uvjerenja o kvaliteti, kao i garancijske listove i tehničku dokumentaciju sa podacima o uređajima i opremi. Bez istog materijali, oprema i uređaji ne smiju biti ugrađeni.</t>
    </r>
  </si>
  <si>
    <r>
      <t xml:space="preserve">proizvod </t>
    </r>
    <r>
      <rPr>
        <b/>
        <sz val="11"/>
        <rFont val="Calibri"/>
        <family val="2"/>
        <charset val="1"/>
      </rPr>
      <t>OVENTROP</t>
    </r>
  </si>
  <si>
    <r>
      <t>kao</t>
    </r>
    <r>
      <rPr>
        <b/>
        <i/>
        <sz val="11"/>
        <rFont val="Calibri"/>
        <family val="2"/>
        <charset val="1"/>
      </rPr>
      <t xml:space="preserve"> Armacell Tubolit S</t>
    </r>
  </si>
  <si>
    <r>
      <t xml:space="preserve">Elektro i hidrauličko spajanje  i puštanje u rad plinskog kondenzacijskog uređaja, (START UP), probni rad i regulacija sistema </t>
    </r>
    <r>
      <rPr>
        <b/>
        <i/>
        <u/>
        <sz val="11"/>
        <rFont val="Calibri"/>
        <family val="2"/>
        <charset val="1"/>
      </rPr>
      <t>obavezno samo od strane ovlaštenog servisera</t>
    </r>
    <r>
      <rPr>
        <sz val="11"/>
        <rFont val="Calibri"/>
        <family val="2"/>
        <charset val="1"/>
      </rPr>
      <t xml:space="preserve"> proizvođača opreme, uključivo davanje zapisnika o ispitivanju</t>
    </r>
  </si>
  <si>
    <r>
      <t>- nominalni učinak hlađenja: Q</t>
    </r>
    <r>
      <rPr>
        <vertAlign val="subscript"/>
        <sz val="11"/>
        <rFont val="Calibri"/>
        <family val="2"/>
        <charset val="1"/>
      </rPr>
      <t>hl</t>
    </r>
    <r>
      <rPr>
        <sz val="11"/>
        <rFont val="Calibri"/>
        <family val="2"/>
        <charset val="1"/>
      </rPr>
      <t xml:space="preserve"> =  5,0 (1,4 - 5,4) kW </t>
    </r>
  </si>
  <si>
    <r>
      <t>- nominalni učinak grijanja:   Q</t>
    </r>
    <r>
      <rPr>
        <vertAlign val="subscript"/>
        <sz val="11"/>
        <rFont val="Calibri"/>
        <family val="2"/>
        <charset val="1"/>
      </rPr>
      <t>gr</t>
    </r>
    <r>
      <rPr>
        <sz val="11"/>
        <rFont val="Calibri"/>
        <family val="2"/>
        <charset val="1"/>
      </rPr>
      <t xml:space="preserve"> =  5,8 (1,4 - 7,3) kW </t>
    </r>
  </si>
  <si>
    <r>
      <t>- protok zraka - hlađenje:  40,5 m</t>
    </r>
    <r>
      <rPr>
        <vertAlign val="superscript"/>
        <sz val="11"/>
        <rFont val="Calibri"/>
        <family val="2"/>
        <charset val="1"/>
      </rPr>
      <t>3</t>
    </r>
    <r>
      <rPr>
        <sz val="11"/>
        <rFont val="Calibri"/>
        <family val="2"/>
        <charset val="1"/>
      </rPr>
      <t>/min</t>
    </r>
  </si>
  <si>
    <r>
      <t>- protok zraka - grijanje:  40,5 m</t>
    </r>
    <r>
      <rPr>
        <vertAlign val="superscript"/>
        <sz val="11"/>
        <rFont val="Calibri"/>
        <family val="2"/>
        <charset val="1"/>
      </rPr>
      <t>3</t>
    </r>
    <r>
      <rPr>
        <sz val="11"/>
        <rFont val="Calibri"/>
        <family val="2"/>
        <charset val="1"/>
      </rPr>
      <t>/min</t>
    </r>
  </si>
  <si>
    <r>
      <t xml:space="preserve">Proizvod: </t>
    </r>
    <r>
      <rPr>
        <b/>
        <sz val="11"/>
        <rFont val="Calibri"/>
        <family val="2"/>
        <charset val="1"/>
      </rPr>
      <t>MITSUBISHI  ELECTRIC</t>
    </r>
  </si>
  <si>
    <r>
      <t xml:space="preserve">Tip: </t>
    </r>
    <r>
      <rPr>
        <b/>
        <sz val="11"/>
        <rFont val="Calibri"/>
        <family val="2"/>
        <charset val="1"/>
      </rPr>
      <t>MUZ-AP50VG</t>
    </r>
  </si>
  <si>
    <r>
      <t>- učinak hlađenja: Q</t>
    </r>
    <r>
      <rPr>
        <vertAlign val="subscript"/>
        <sz val="11"/>
        <rFont val="Calibri"/>
        <family val="2"/>
        <charset val="1"/>
      </rPr>
      <t xml:space="preserve">h </t>
    </r>
    <r>
      <rPr>
        <sz val="11"/>
        <rFont val="Calibri"/>
        <family val="2"/>
        <charset val="1"/>
      </rPr>
      <t>= 5,0 (1,4 - 5,4) kW</t>
    </r>
  </si>
  <si>
    <r>
      <t>- učinak grijanja: Q</t>
    </r>
    <r>
      <rPr>
        <vertAlign val="subscript"/>
        <sz val="11"/>
        <rFont val="Calibri"/>
        <family val="2"/>
        <charset val="1"/>
      </rPr>
      <t xml:space="preserve">g </t>
    </r>
    <r>
      <rPr>
        <sz val="11"/>
        <rFont val="Calibri"/>
        <family val="2"/>
        <charset val="1"/>
      </rPr>
      <t>= 5,8 (1,4 - 7,3) kW</t>
    </r>
  </si>
  <si>
    <r>
      <t xml:space="preserve">Tip: </t>
    </r>
    <r>
      <rPr>
        <b/>
        <sz val="11"/>
        <rFont val="Calibri"/>
        <family val="2"/>
        <charset val="1"/>
      </rPr>
      <t>MSZ-AP50VG</t>
    </r>
  </si>
  <si>
    <r>
      <t>Vz=250 m</t>
    </r>
    <r>
      <rPr>
        <vertAlign val="superscript"/>
        <sz val="11"/>
        <rFont val="Calibri"/>
        <family val="2"/>
        <charset val="1"/>
      </rPr>
      <t>3</t>
    </r>
    <r>
      <rPr>
        <sz val="11"/>
        <rFont val="Calibri"/>
        <family val="2"/>
        <charset val="1"/>
      </rPr>
      <t>/h</t>
    </r>
  </si>
  <si>
    <r>
      <t xml:space="preserve">Ponovna ugradnja membranskog plinomjera, vatrootporan, baždaren, mjernog područja 0,04 do 6 m³/h, kao </t>
    </r>
    <r>
      <rPr>
        <b/>
        <sz val="11"/>
        <rFont val="Calibri"/>
        <family val="2"/>
        <charset val="1"/>
      </rPr>
      <t>IKOM G-4</t>
    </r>
    <r>
      <rPr>
        <sz val="11"/>
        <rFont val="Calibri"/>
        <family val="2"/>
        <charset val="1"/>
      </rPr>
      <t>, NO25, zajedno sa ugradnjom  uključivo montaža, brtve i spojni elementi.</t>
    </r>
  </si>
  <si>
    <t>Popločenje sokla zida keramičkim pločicama</t>
  </si>
  <si>
    <t>Visina sokla: 8 cm</t>
  </si>
  <si>
    <t>U svemu ostalom kao prethodna stavka.</t>
  </si>
  <si>
    <r>
      <t>m</t>
    </r>
    <r>
      <rPr>
        <vertAlign val="superscript"/>
        <sz val="10"/>
        <rFont val="Calibri"/>
        <family val="2"/>
        <scheme val="minor"/>
      </rPr>
      <t>2</t>
    </r>
  </si>
  <si>
    <t>I.9.4.</t>
  </si>
  <si>
    <t>Popločenje poda keramičkim pločicama_sanitarije</t>
  </si>
  <si>
    <r>
      <t xml:space="preserve">JADRANOVO d.o.o.
</t>
    </r>
    <r>
      <rPr>
        <sz val="11"/>
        <rFont val="Calibri"/>
        <family val="2"/>
        <scheme val="minor"/>
      </rPr>
      <t>Zagreb, Zapoljska 22</t>
    </r>
  </si>
  <si>
    <r>
      <t xml:space="preserve">DOM ZA ODRASLE
</t>
    </r>
    <r>
      <rPr>
        <sz val="11"/>
        <rFont val="Calibri"/>
        <family val="2"/>
        <scheme val="minor"/>
      </rPr>
      <t>ŠESTINSKI DOL 53, 10000 Zagreb</t>
    </r>
  </si>
  <si>
    <r>
      <t>U kalkulaciji rada treba uključiti sav rad, kako glavni, tako i pomoćni, te sav unutarnji transport. Ujedno treba uključiti sav rad oko zaštite gotovih konstrukcija i dijelova objekta od štetnog utjecaja vrućine, hladnoće i slično.</t>
    </r>
    <r>
      <rPr>
        <b/>
        <sz val="11"/>
        <rFont val="Calibri"/>
        <family val="2"/>
        <scheme val="minor"/>
      </rPr>
      <t xml:space="preserve"> </t>
    </r>
  </si>
  <si>
    <r>
      <t>Konstrukcija</t>
    </r>
    <r>
      <rPr>
        <sz val="11"/>
        <rFont val="Calibri"/>
        <family val="2"/>
        <scheme val="minor"/>
      </rPr>
      <t>:</t>
    </r>
  </si>
  <si>
    <r>
      <t xml:space="preserve">Prije pristupa izradi stolarije izvoditelj je obavezan prekontrolirati količine i zidarske veličine otvora na gradilištu. </t>
    </r>
    <r>
      <rPr>
        <u/>
        <sz val="11"/>
        <rFont val="Calibri"/>
        <family val="2"/>
        <scheme val="minor"/>
      </rPr>
      <t>Radioničke nacrte izrađuje izvoditelj stolarskih radova i dostavlja na usaglašavanje i potpis projektantu.</t>
    </r>
  </si>
  <si>
    <r>
      <t>m</t>
    </r>
    <r>
      <rPr>
        <vertAlign val="superscript"/>
        <sz val="11"/>
        <rFont val="Calibri"/>
        <family val="2"/>
        <scheme val="minor"/>
      </rPr>
      <t>2</t>
    </r>
  </si>
  <si>
    <r>
      <t>m</t>
    </r>
    <r>
      <rPr>
        <vertAlign val="superscript"/>
        <sz val="11"/>
        <rFont val="Calibri"/>
        <family val="2"/>
        <scheme val="minor"/>
      </rPr>
      <t>3</t>
    </r>
  </si>
  <si>
    <r>
      <t>m</t>
    </r>
    <r>
      <rPr>
        <vertAlign val="superscript"/>
        <sz val="11"/>
        <rFont val="Calibri"/>
        <family val="2"/>
        <scheme val="minor"/>
      </rPr>
      <t>2</t>
    </r>
    <r>
      <rPr>
        <sz val="11"/>
        <color theme="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</si>
</sst>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64" formatCode="_-* #,##0.00\ _k_n_-;\-* #,##0.00\ _k_n_-;_-* \-??\ _k_n_-;_-@_-"/>
    <numFmt numFmtId="165" formatCode="_(* #,##0.00_);_(* \(#,##0.00\);_(* \-??_);_(@_)"/>
    <numFmt numFmtId="166" formatCode="_-* #,##0.00_-;\-* #,##0.00_-;_-* \-??_-;_-@_-"/>
    <numFmt numFmtId="167" formatCode="#,##0.00&quot;      &quot;;\-#,##0.00&quot;      &quot;;&quot; -&quot;#&quot;      &quot;;@\ "/>
    <numFmt numFmtId="168" formatCode="_-* #,##0.00&quot; kn&quot;_-;\-* #,##0.00&quot; kn&quot;_-;_-* \-??&quot; kn&quot;_-;_-@_-"/>
    <numFmt numFmtId="169" formatCode="_(&quot;kn &quot;* #,##0.00_);_(&quot;kn &quot;* \(#,##0.00\);_(&quot;kn &quot;* \-??_);_(@_)"/>
    <numFmt numFmtId="170" formatCode="_-[$€-2]\ * #,##0.00_-;\-[$€-2]\ * #,##0.00_-;_-[$€-2]\ * \-??_-"/>
    <numFmt numFmtId="171" formatCode="@&quot; *&quot;"/>
    <numFmt numFmtId="172" formatCode="[$-41A]General"/>
    <numFmt numFmtId="173" formatCode="_-* #,##0.00\ [$€-1]_-;\-* #,##0.00\ [$€-1]_-;_-* \-??\ [$€-1]_-;_-@_-"/>
    <numFmt numFmtId="174" formatCode="_-* #,##0\ _$_-;\-* #,##0\ _$_-;_-* &quot;- &quot;_$_-;_-@_-"/>
    <numFmt numFmtId="175" formatCode="_(\$* #,##0.00_);_(\$* \(#,##0.00\);_(\$* \-??_);_(@_)"/>
    <numFmt numFmtId="176" formatCode="[$-41A]d/mmm"/>
    <numFmt numFmtId="177" formatCode="0\."/>
    <numFmt numFmtId="178" formatCode="#,##0.00_ ;[Red]\-#,##0.00\ "/>
    <numFmt numFmtId="179" formatCode="#,##0_ ;[Red]\-#,##0\ "/>
    <numFmt numFmtId="180" formatCode="0_ ;[Red]\-0\ "/>
    <numFmt numFmtId="181" formatCode="[$-41A]d/m/yyyy"/>
    <numFmt numFmtId="182" formatCode="#,##0.000"/>
    <numFmt numFmtId="183" formatCode="#,##0.00&quot; kn&quot;"/>
    <numFmt numFmtId="184" formatCode="#,##0\ [$kn-41A]"/>
    <numFmt numFmtId="185" formatCode="#,##0.00\ _k_n"/>
    <numFmt numFmtId="186" formatCode="0.0"/>
    <numFmt numFmtId="187" formatCode="0&quot;.&quot;"/>
  </numFmts>
  <fonts count="134">
    <font>
      <sz val="9"/>
      <color rgb="FF000000"/>
      <name val="Arial"/>
      <family val="2"/>
      <charset val="238"/>
    </font>
    <font>
      <sz val="11"/>
      <color theme="1"/>
      <name val="Calibri"/>
      <family val="2"/>
      <scheme val="minor"/>
    </font>
    <font>
      <sz val="10"/>
      <name val="Arial"/>
      <charset val="238"/>
    </font>
    <font>
      <sz val="10"/>
      <name val="Arial"/>
      <charset val="1"/>
    </font>
    <font>
      <sz val="11"/>
      <color rgb="FF000000"/>
      <name val="Calibri"/>
      <family val="2"/>
      <charset val="238"/>
    </font>
    <font>
      <sz val="11"/>
      <color rgb="FF000000"/>
      <name val="Calibri"/>
      <family val="2"/>
      <charset val="1"/>
    </font>
    <font>
      <sz val="11"/>
      <color rgb="FFFFFFFF"/>
      <name val="Calibri"/>
      <family val="2"/>
      <charset val="238"/>
    </font>
    <font>
      <sz val="11"/>
      <color rgb="FFFFFFFF"/>
      <name val="Calibri"/>
      <family val="2"/>
      <charset val="1"/>
    </font>
    <font>
      <sz val="10"/>
      <name val="Arial"/>
      <charset val="204"/>
    </font>
    <font>
      <sz val="10"/>
      <name val="Arial"/>
      <family val="2"/>
      <charset val="204"/>
    </font>
    <font>
      <sz val="10"/>
      <name val="Arial"/>
      <family val="2"/>
      <charset val="1"/>
    </font>
    <font>
      <sz val="10"/>
      <name val="Arial"/>
      <family val="2"/>
      <charset val="238"/>
    </font>
    <font>
      <b/>
      <sz val="11"/>
      <color rgb="FF333333"/>
      <name val="Calibri"/>
      <family val="2"/>
      <charset val="1"/>
    </font>
    <font>
      <sz val="11"/>
      <color rgb="FF800080"/>
      <name val="Calibri"/>
      <family val="2"/>
      <charset val="238"/>
    </font>
    <font>
      <sz val="11"/>
      <color rgb="FF800080"/>
      <name val="Calibri"/>
      <family val="2"/>
      <charset val="1"/>
    </font>
    <font>
      <b/>
      <sz val="11"/>
      <color rgb="FFFF9900"/>
      <name val="Calibri"/>
      <family val="2"/>
      <charset val="1"/>
    </font>
    <font>
      <b/>
      <sz val="11"/>
      <color rgb="FFFF9900"/>
      <name val="Calibri"/>
      <family val="2"/>
      <charset val="238"/>
    </font>
    <font>
      <b/>
      <sz val="11"/>
      <color rgb="FFFFFFFF"/>
      <name val="Calibri"/>
      <family val="2"/>
      <charset val="238"/>
    </font>
    <font>
      <b/>
      <sz val="11"/>
      <color rgb="FFFFFFFF"/>
      <name val="Calibri"/>
      <family val="2"/>
      <charset val="1"/>
    </font>
    <font>
      <sz val="8"/>
      <name val="Times New Roman"/>
      <family val="1"/>
      <charset val="238"/>
    </font>
    <font>
      <sz val="11"/>
      <color rgb="FF008000"/>
      <name val="Calibri"/>
      <family val="2"/>
      <charset val="238"/>
    </font>
    <font>
      <sz val="11"/>
      <color rgb="FF006100"/>
      <name val="Calibri"/>
      <family val="2"/>
      <charset val="238"/>
    </font>
    <font>
      <sz val="11"/>
      <color rgb="FF333399"/>
      <name val="Calibri"/>
      <family val="2"/>
      <charset val="1"/>
    </font>
    <font>
      <b/>
      <sz val="11"/>
      <color rgb="FF000000"/>
      <name val="Calibri"/>
      <family val="2"/>
      <charset val="1"/>
    </font>
    <font>
      <i/>
      <sz val="11"/>
      <color rgb="FF808080"/>
      <name val="Calibri"/>
      <family val="2"/>
      <charset val="1"/>
    </font>
    <font>
      <i/>
      <sz val="11"/>
      <color rgb="FF808080"/>
      <name val="Calibri"/>
      <family val="2"/>
      <charset val="238"/>
    </font>
    <font>
      <sz val="11"/>
      <color rgb="FF008000"/>
      <name val="Calibri"/>
      <family val="2"/>
      <charset val="1"/>
    </font>
    <font>
      <b/>
      <sz val="15"/>
      <color rgb="FF003366"/>
      <name val="Calibri"/>
      <family val="2"/>
      <charset val="238"/>
    </font>
    <font>
      <b/>
      <sz val="15"/>
      <color rgb="FF003366"/>
      <name val="Calibri"/>
      <family val="2"/>
      <charset val="1"/>
    </font>
    <font>
      <b/>
      <sz val="13"/>
      <color rgb="FF003366"/>
      <name val="Calibri"/>
      <family val="2"/>
      <charset val="238"/>
    </font>
    <font>
      <b/>
      <sz val="13"/>
      <color rgb="FF003366"/>
      <name val="Calibri"/>
      <family val="2"/>
      <charset val="1"/>
    </font>
    <font>
      <b/>
      <sz val="11"/>
      <color rgb="FF003366"/>
      <name val="Calibri"/>
      <family val="2"/>
      <charset val="238"/>
    </font>
    <font>
      <b/>
      <sz val="11"/>
      <color rgb="FF003366"/>
      <name val="Calibri"/>
      <family val="2"/>
      <charset val="1"/>
    </font>
    <font>
      <sz val="6.8"/>
      <color rgb="FF000000"/>
      <name val="Arial Unicode MS"/>
      <family val="2"/>
      <charset val="238"/>
    </font>
    <font>
      <sz val="11"/>
      <color rgb="FF333399"/>
      <name val="Calibri"/>
      <family val="2"/>
      <charset val="238"/>
    </font>
    <font>
      <b/>
      <sz val="11"/>
      <color rgb="FF333333"/>
      <name val="Calibri"/>
      <family val="2"/>
      <charset val="238"/>
    </font>
    <font>
      <b/>
      <sz val="11"/>
      <color rgb="FF3F3F3F"/>
      <name val="Calibri"/>
      <family val="2"/>
      <charset val="238"/>
    </font>
    <font>
      <sz val="10"/>
      <name val="Times New Roman CE"/>
      <family val="1"/>
      <charset val="238"/>
    </font>
    <font>
      <sz val="12"/>
      <name val="Times New Roman CE"/>
      <family val="1"/>
      <charset val="238"/>
    </font>
    <font>
      <sz val="10"/>
      <color rgb="FF000000"/>
      <name val="Century Gothic"/>
      <family val="2"/>
      <charset val="238"/>
    </font>
    <font>
      <sz val="11"/>
      <color rgb="FFFF9900"/>
      <name val="Calibri"/>
      <family val="2"/>
      <charset val="238"/>
    </font>
    <font>
      <sz val="11"/>
      <color rgb="FFFF9900"/>
      <name val="Calibri"/>
      <family val="2"/>
      <charset val="1"/>
    </font>
    <font>
      <b/>
      <u/>
      <sz val="10"/>
      <name val="Arial"/>
      <family val="2"/>
      <charset val="1"/>
    </font>
    <font>
      <sz val="18"/>
      <color rgb="FF1F497D"/>
      <name val="Cambria"/>
      <family val="2"/>
      <charset val="238"/>
    </font>
    <font>
      <b/>
      <sz val="18"/>
      <color rgb="FF003366"/>
      <name val="Cambria"/>
      <family val="2"/>
      <charset val="238"/>
    </font>
    <font>
      <b/>
      <i/>
      <sz val="12"/>
      <name val="CRO_Swiss_Con"/>
      <charset val="1"/>
    </font>
    <font>
      <b/>
      <sz val="11"/>
      <name val="CRO_Swiss_Con"/>
      <charset val="1"/>
    </font>
    <font>
      <i/>
      <sz val="11"/>
      <name val="CRO_Avant_Garde_II"/>
      <charset val="1"/>
    </font>
    <font>
      <b/>
      <sz val="10"/>
      <name val="Arial"/>
      <family val="2"/>
      <charset val="1"/>
    </font>
    <font>
      <sz val="10"/>
      <name val="Arial CE"/>
      <family val="2"/>
      <charset val="238"/>
    </font>
    <font>
      <sz val="11"/>
      <color rgb="FF993300"/>
      <name val="Calibri"/>
      <family val="2"/>
      <charset val="238"/>
    </font>
    <font>
      <sz val="11"/>
      <color rgb="FF993300"/>
      <name val="Calibri"/>
      <family val="2"/>
      <charset val="1"/>
    </font>
    <font>
      <sz val="12"/>
      <name val="Arial"/>
      <family val="2"/>
      <charset val="238"/>
    </font>
    <font>
      <sz val="12"/>
      <name val="Arial"/>
      <family val="2"/>
      <charset val="1"/>
    </font>
    <font>
      <sz val="10"/>
      <color rgb="FF000000"/>
      <name val="Calibri"/>
      <family val="2"/>
      <charset val="238"/>
    </font>
    <font>
      <sz val="10"/>
      <name val="Arial CE"/>
      <charset val="238"/>
    </font>
    <font>
      <sz val="10"/>
      <name val="MS Sans Serif"/>
      <family val="2"/>
      <charset val="238"/>
    </font>
    <font>
      <sz val="10"/>
      <name val="Geometr706 Md BT"/>
      <charset val="238"/>
    </font>
    <font>
      <sz val="10"/>
      <color rgb="FF000000"/>
      <name val="Arial"/>
      <family val="2"/>
      <charset val="238"/>
    </font>
    <font>
      <sz val="11"/>
      <name val="Arial"/>
      <family val="2"/>
      <charset val="238"/>
    </font>
    <font>
      <sz val="11"/>
      <name val="Times New Roman CE"/>
      <family val="1"/>
      <charset val="238"/>
    </font>
    <font>
      <sz val="10"/>
      <name val="HR Times New Roman"/>
      <charset val="1"/>
    </font>
    <font>
      <sz val="10"/>
      <name val="Arial CE"/>
      <charset val="1"/>
    </font>
    <font>
      <sz val="11"/>
      <color rgb="FF000000"/>
      <name val="Arial"/>
      <family val="2"/>
      <charset val="1"/>
    </font>
    <font>
      <sz val="11"/>
      <name val="Arial"/>
      <family val="2"/>
      <charset val="1"/>
    </font>
    <font>
      <sz val="11"/>
      <color rgb="FF000000"/>
      <name val="Arial"/>
      <family val="2"/>
      <charset val="238"/>
    </font>
    <font>
      <sz val="11"/>
      <name val="Times New Roman"/>
      <family val="1"/>
      <charset val="238"/>
    </font>
    <font>
      <sz val="12"/>
      <name val="HRHelvetica"/>
      <charset val="1"/>
    </font>
    <font>
      <sz val="10"/>
      <name val="Times New Roman"/>
      <family val="1"/>
      <charset val="238"/>
    </font>
    <font>
      <sz val="11"/>
      <name val="Arial CE"/>
      <charset val="238"/>
    </font>
    <font>
      <sz val="9"/>
      <name val="CRO_Avant_Garde"/>
      <charset val="1"/>
    </font>
    <font>
      <b/>
      <sz val="14"/>
      <name val="CRO_Avant_Garde_II"/>
      <charset val="1"/>
    </font>
    <font>
      <sz val="10"/>
      <color rgb="FF000000"/>
      <name val="Arial CE"/>
      <charset val="238"/>
    </font>
    <font>
      <i/>
      <sz val="10"/>
      <name val="CRO_Avant_Garde_II"/>
      <charset val="1"/>
    </font>
    <font>
      <sz val="11"/>
      <color rgb="FFFF0000"/>
      <name val="Calibri"/>
      <family val="2"/>
      <charset val="238"/>
    </font>
    <font>
      <b/>
      <sz val="18"/>
      <color rgb="FF003366"/>
      <name val="Cambria"/>
      <family val="2"/>
      <charset val="1"/>
    </font>
    <font>
      <b/>
      <sz val="11"/>
      <color rgb="FF000000"/>
      <name val="Calibri"/>
      <family val="2"/>
      <charset val="238"/>
    </font>
    <font>
      <b/>
      <sz val="12"/>
      <color rgb="FF000000"/>
      <name val="Century Gothic"/>
      <family val="2"/>
      <charset val="238"/>
    </font>
    <font>
      <b/>
      <sz val="10"/>
      <name val="Arial"/>
      <family val="2"/>
      <charset val="238"/>
    </font>
    <font>
      <b/>
      <sz val="11"/>
      <name val="CRO_Avant_Garde_II"/>
      <charset val="1"/>
    </font>
    <font>
      <sz val="11"/>
      <color rgb="FFFF0000"/>
      <name val="Calibri"/>
      <family val="2"/>
      <charset val="1"/>
    </font>
    <font>
      <sz val="12"/>
      <color rgb="FF000000"/>
      <name val="Arial"/>
      <family val="2"/>
      <charset val="1"/>
    </font>
    <font>
      <sz val="12"/>
      <color rgb="FF000000"/>
      <name val="Arial"/>
      <family val="2"/>
      <charset val="238"/>
    </font>
    <font>
      <b/>
      <u/>
      <sz val="10"/>
      <name val="Arial"/>
      <family val="2"/>
      <charset val="238"/>
    </font>
    <font>
      <u/>
      <sz val="10"/>
      <name val="Arial"/>
      <family val="2"/>
      <charset val="238"/>
    </font>
    <font>
      <b/>
      <sz val="7"/>
      <name val="Times New Roman"/>
      <family val="1"/>
      <charset val="238"/>
    </font>
    <font>
      <b/>
      <sz val="10"/>
      <color rgb="FFFF0000"/>
      <name val="Arial"/>
      <family val="2"/>
      <charset val="238"/>
    </font>
    <font>
      <sz val="10"/>
      <color rgb="FFFF0000"/>
      <name val="Arial"/>
      <family val="2"/>
      <charset val="238"/>
    </font>
    <font>
      <b/>
      <sz val="11"/>
      <name val="Arial"/>
      <family val="2"/>
      <charset val="238"/>
    </font>
    <font>
      <b/>
      <sz val="11"/>
      <color rgb="FF000000"/>
      <name val="Arial"/>
      <family val="2"/>
      <charset val="238"/>
    </font>
    <font>
      <b/>
      <sz val="9"/>
      <color rgb="FF000000"/>
      <name val="Arial"/>
      <family val="2"/>
      <charset val="238"/>
    </font>
    <font>
      <sz val="9"/>
      <name val="Arial"/>
      <family val="2"/>
      <charset val="238"/>
    </font>
    <font>
      <vertAlign val="superscript"/>
      <sz val="9"/>
      <name val="Arial"/>
      <family val="2"/>
      <charset val="238"/>
    </font>
    <font>
      <sz val="9"/>
      <color rgb="FFFF0000"/>
      <name val="Arial"/>
      <family val="2"/>
      <charset val="238"/>
    </font>
    <font>
      <b/>
      <sz val="9"/>
      <color rgb="FFFF0000"/>
      <name val="Arial"/>
      <family val="2"/>
      <charset val="238"/>
    </font>
    <font>
      <b/>
      <sz val="9"/>
      <color rgb="FF3366FF"/>
      <name val="Arial"/>
      <family val="2"/>
      <charset val="238"/>
    </font>
    <font>
      <b/>
      <sz val="9"/>
      <name val="Arial"/>
      <family val="2"/>
      <charset val="238"/>
    </font>
    <font>
      <sz val="9"/>
      <name val="Arial"/>
      <family val="2"/>
      <charset val="1"/>
    </font>
    <font>
      <sz val="8"/>
      <name val="Arial"/>
      <family val="2"/>
      <charset val="238"/>
    </font>
    <font>
      <sz val="16"/>
      <name val="Arial Bold"/>
      <charset val="238"/>
    </font>
    <font>
      <b/>
      <sz val="14"/>
      <name val="Lucida Grande"/>
      <charset val="238"/>
    </font>
    <font>
      <sz val="14"/>
      <name val="Arial"/>
      <family val="2"/>
      <charset val="238"/>
    </font>
    <font>
      <sz val="14"/>
      <name val="Lucida Grande"/>
      <charset val="238"/>
    </font>
    <font>
      <b/>
      <sz val="14"/>
      <name val="Arial"/>
      <family val="2"/>
      <charset val="238"/>
    </font>
    <font>
      <b/>
      <sz val="12"/>
      <name val="Arial Bold"/>
      <charset val="238"/>
    </font>
    <font>
      <b/>
      <sz val="12"/>
      <name val="Arial"/>
      <family val="2"/>
      <charset val="238"/>
    </font>
    <font>
      <sz val="12"/>
      <name val="Calibri"/>
      <family val="2"/>
      <charset val="238"/>
    </font>
    <font>
      <b/>
      <sz val="13"/>
      <name val="Calibri"/>
      <family val="2"/>
      <charset val="238"/>
    </font>
    <font>
      <sz val="9"/>
      <name val="Calibri"/>
      <family val="2"/>
      <charset val="238"/>
    </font>
    <font>
      <b/>
      <sz val="12"/>
      <name val="Calibri"/>
      <family val="2"/>
      <charset val="238"/>
    </font>
    <font>
      <sz val="11"/>
      <name val="Calibri"/>
      <family val="2"/>
      <charset val="1"/>
    </font>
    <font>
      <b/>
      <sz val="11"/>
      <name val="Calibri"/>
      <family val="2"/>
      <charset val="1"/>
    </font>
    <font>
      <u/>
      <sz val="11"/>
      <name val="Calibri"/>
      <family val="2"/>
      <charset val="1"/>
    </font>
    <font>
      <b/>
      <u/>
      <sz val="11"/>
      <name val="Calibri"/>
      <family val="2"/>
      <charset val="1"/>
    </font>
    <font>
      <b/>
      <i/>
      <sz val="11"/>
      <name val="Calibri"/>
      <family val="2"/>
      <charset val="1"/>
    </font>
    <font>
      <i/>
      <sz val="11"/>
      <name val="Calibri"/>
      <family val="2"/>
      <charset val="1"/>
    </font>
    <font>
      <b/>
      <i/>
      <u/>
      <sz val="11"/>
      <name val="Calibri"/>
      <family val="2"/>
      <charset val="1"/>
    </font>
    <font>
      <vertAlign val="subscript"/>
      <sz val="11"/>
      <name val="Calibri"/>
      <family val="2"/>
      <charset val="1"/>
    </font>
    <font>
      <vertAlign val="superscript"/>
      <sz val="11"/>
      <name val="Calibri"/>
      <family val="2"/>
      <charset val="1"/>
    </font>
    <font>
      <sz val="9"/>
      <color rgb="FF000000"/>
      <name val="Arial"/>
      <family val="2"/>
      <charset val="238"/>
    </font>
    <font>
      <b/>
      <sz val="11"/>
      <name val="Calibri"/>
      <family val="2"/>
    </font>
    <font>
      <sz val="10"/>
      <name val="Calibri"/>
      <family val="2"/>
      <scheme val="minor"/>
    </font>
    <font>
      <b/>
      <sz val="10"/>
      <name val="Calibri"/>
      <family val="2"/>
      <scheme val="minor"/>
    </font>
    <font>
      <b/>
      <sz val="8"/>
      <name val="Calibri"/>
      <family val="2"/>
      <scheme val="minor"/>
    </font>
    <font>
      <sz val="11"/>
      <name val="Calibri"/>
      <family val="2"/>
      <scheme val="minor"/>
    </font>
    <font>
      <b/>
      <sz val="11"/>
      <name val="Calibri"/>
      <family val="2"/>
      <scheme val="minor"/>
    </font>
    <font>
      <u/>
      <sz val="11"/>
      <name val="Calibri"/>
      <family val="2"/>
      <scheme val="minor"/>
    </font>
    <font>
      <sz val="11"/>
      <name val="Calibri"/>
      <family val="2"/>
    </font>
    <font>
      <sz val="9"/>
      <name val="Calibri"/>
      <family val="2"/>
      <scheme val="minor"/>
    </font>
    <font>
      <vertAlign val="superscript"/>
      <sz val="10"/>
      <name val="Calibri"/>
      <family val="2"/>
      <scheme val="minor"/>
    </font>
    <font>
      <b/>
      <u/>
      <sz val="11"/>
      <name val="Calibri"/>
      <family val="2"/>
      <scheme val="minor"/>
    </font>
    <font>
      <b/>
      <i/>
      <sz val="11"/>
      <name val="Calibri"/>
      <family val="2"/>
      <scheme val="minor"/>
    </font>
    <font>
      <i/>
      <sz val="11"/>
      <name val="Calibri"/>
      <family val="2"/>
      <scheme val="minor"/>
    </font>
    <font>
      <vertAlign val="superscript"/>
      <sz val="11"/>
      <name val="Calibri"/>
      <family val="2"/>
      <scheme val="minor"/>
    </font>
  </fonts>
  <fills count="30">
    <fill>
      <patternFill patternType="none"/>
    </fill>
    <fill>
      <patternFill patternType="gray125"/>
    </fill>
    <fill>
      <patternFill patternType="solid">
        <fgColor rgb="FFCCCCFF"/>
        <bgColor rgb="FFB7DEE8"/>
      </patternFill>
    </fill>
    <fill>
      <patternFill patternType="solid">
        <fgColor rgb="FFFF99CC"/>
        <bgColor rgb="FFFF8080"/>
      </patternFill>
    </fill>
    <fill>
      <patternFill patternType="solid">
        <fgColor rgb="FFCCFFCC"/>
        <bgColor rgb="FFC6EFCE"/>
      </patternFill>
    </fill>
    <fill>
      <patternFill patternType="solid">
        <fgColor rgb="FFCC99FF"/>
        <bgColor rgb="FFFF99CC"/>
      </patternFill>
    </fill>
    <fill>
      <patternFill patternType="solid">
        <fgColor rgb="FFCCFFFF"/>
        <bgColor rgb="FFCCFFCC"/>
      </patternFill>
    </fill>
    <fill>
      <patternFill patternType="solid">
        <fgColor rgb="FFFFCC99"/>
        <bgColor rgb="FFEEECE1"/>
      </patternFill>
    </fill>
    <fill>
      <patternFill patternType="solid">
        <fgColor rgb="FF99CCFF"/>
        <bgColor rgb="FFB7DEE8"/>
      </patternFill>
    </fill>
    <fill>
      <patternFill patternType="solid">
        <fgColor rgb="FFFF8080"/>
        <bgColor rgb="FFFF99CC"/>
      </patternFill>
    </fill>
    <fill>
      <patternFill patternType="solid">
        <fgColor rgb="FF00FF00"/>
        <bgColor rgb="FF33CCCC"/>
      </patternFill>
    </fill>
    <fill>
      <patternFill patternType="solid">
        <fgColor rgb="FFB7DEE8"/>
        <bgColor rgb="FFC6EFCE"/>
      </patternFill>
    </fill>
    <fill>
      <patternFill patternType="solid">
        <fgColor rgb="FFFFCC00"/>
        <bgColor rgb="FFFF99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333399"/>
        <bgColor rgb="FF1F497D"/>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C0C0C0"/>
        <bgColor rgb="FFB2B2B2"/>
      </patternFill>
    </fill>
    <fill>
      <patternFill patternType="solid">
        <fgColor rgb="FFFFFFCC"/>
        <bgColor rgb="FFFFFFFF"/>
      </patternFill>
    </fill>
    <fill>
      <patternFill patternType="solid">
        <fgColor rgb="FF969696"/>
        <bgColor rgb="FF808080"/>
      </patternFill>
    </fill>
    <fill>
      <patternFill patternType="solid">
        <fgColor rgb="FFC6EFCE"/>
        <bgColor rgb="FFCCFFCC"/>
      </patternFill>
    </fill>
    <fill>
      <patternFill patternType="solid">
        <fgColor rgb="FFF2F2F2"/>
        <bgColor rgb="FFF0F0F0"/>
      </patternFill>
    </fill>
    <fill>
      <patternFill patternType="solid">
        <fgColor rgb="FFF0F0F0"/>
        <bgColor rgb="FFF2F2F2"/>
      </patternFill>
    </fill>
    <fill>
      <patternFill patternType="solid">
        <fgColor rgb="FFFFFF99"/>
        <bgColor rgb="FFFFFFCC"/>
      </patternFill>
    </fill>
    <fill>
      <patternFill patternType="solid">
        <fgColor rgb="FFFFFFFF"/>
        <bgColor rgb="FFF2F2F2"/>
      </patternFill>
    </fill>
    <fill>
      <patternFill patternType="solid">
        <fgColor rgb="FFEEECE1"/>
        <bgColor rgb="FFF0F0F0"/>
      </patternFill>
    </fill>
  </fills>
  <borders count="36">
    <border>
      <left/>
      <right/>
      <top/>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style="thin">
        <color rgb="FFC0C0C0"/>
      </left>
      <right style="thin">
        <color rgb="FFC0C0C0"/>
      </right>
      <top style="thin">
        <color rgb="FFC0C0C0"/>
      </top>
      <bottom style="thin">
        <color rgb="FFC0C0C0"/>
      </bottom>
      <diagonal/>
    </border>
    <border>
      <left style="double">
        <color rgb="FF333333"/>
      </left>
      <right style="double">
        <color rgb="FF333333"/>
      </right>
      <top style="double">
        <color rgb="FF333333"/>
      </top>
      <bottom style="double">
        <color rgb="FF333333"/>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thin">
        <color rgb="FF3F3F3F"/>
      </left>
      <right style="thin">
        <color rgb="FF3F3F3F"/>
      </right>
      <top style="thin">
        <color rgb="FF3F3F3F"/>
      </top>
      <bottom style="thin">
        <color rgb="FF3F3F3F"/>
      </bottom>
      <diagonal/>
    </border>
    <border>
      <left/>
      <right/>
      <top/>
      <bottom style="double">
        <color rgb="FFFF9900"/>
      </bottom>
      <diagonal/>
    </border>
    <border>
      <left/>
      <right/>
      <top style="hair">
        <color auto="1"/>
      </top>
      <bottom style="hair">
        <color auto="1"/>
      </bottom>
      <diagonal/>
    </border>
    <border>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
      <left/>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ck">
        <color auto="1"/>
      </bottom>
      <diagonal/>
    </border>
    <border>
      <left/>
      <right/>
      <top style="thick">
        <color auto="1"/>
      </top>
      <bottom style="thick">
        <color auto="1"/>
      </bottom>
      <diagonal/>
    </border>
    <border>
      <left style="hair">
        <color auto="1"/>
      </left>
      <right/>
      <top/>
      <bottom style="thin">
        <color auto="1"/>
      </bottom>
      <diagonal/>
    </border>
    <border>
      <left/>
      <right style="hair">
        <color auto="1"/>
      </right>
      <top/>
      <bottom style="thin">
        <color auto="1"/>
      </bottom>
      <diagonal/>
    </border>
    <border>
      <left/>
      <right style="hair">
        <color auto="1"/>
      </right>
      <top/>
      <bottom/>
      <diagonal/>
    </border>
    <border>
      <left style="hair">
        <color auto="1"/>
      </left>
      <right style="thin">
        <color auto="1"/>
      </right>
      <top style="thin">
        <color auto="1"/>
      </top>
      <bottom style="thin">
        <color auto="1"/>
      </bottom>
      <diagonal/>
    </border>
    <border>
      <left style="thin">
        <color auto="1"/>
      </left>
      <right/>
      <top/>
      <bottom style="thin">
        <color auto="1"/>
      </bottom>
      <diagonal/>
    </border>
    <border>
      <left/>
      <right/>
      <top style="hair">
        <color auto="1"/>
      </top>
      <bottom/>
      <diagonal/>
    </border>
    <border>
      <left/>
      <right/>
      <top/>
      <bottom style="hair">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s>
  <cellStyleXfs count="1544">
    <xf numFmtId="0" fontId="0" fillId="0" borderId="0">
      <alignment horizontal="justify" wrapText="1"/>
    </xf>
    <xf numFmtId="0" fontId="3" fillId="0" borderId="0"/>
    <xf numFmtId="0" fontId="4" fillId="2" borderId="0">
      <alignment horizontal="justify" wrapText="1"/>
    </xf>
    <xf numFmtId="0" fontId="5" fillId="2" borderId="0">
      <alignment horizontal="justify" wrapText="1"/>
    </xf>
    <xf numFmtId="0" fontId="4" fillId="2" borderId="0">
      <alignment horizontal="justify" wrapText="1"/>
    </xf>
    <xf numFmtId="0" fontId="4" fillId="2" borderId="0">
      <alignment horizontal="justify" wrapText="1"/>
    </xf>
    <xf numFmtId="0" fontId="4" fillId="3" borderId="0">
      <alignment horizontal="justify" wrapText="1"/>
    </xf>
    <xf numFmtId="0" fontId="5" fillId="3" borderId="0">
      <alignment horizontal="justify" wrapText="1"/>
    </xf>
    <xf numFmtId="0" fontId="4" fillId="3" borderId="0">
      <alignment horizontal="justify" wrapText="1"/>
    </xf>
    <xf numFmtId="0" fontId="4" fillId="3" borderId="0">
      <alignment horizontal="justify" wrapText="1"/>
    </xf>
    <xf numFmtId="0" fontId="4" fillId="4" borderId="0">
      <alignment horizontal="justify" wrapText="1"/>
    </xf>
    <xf numFmtId="0" fontId="5" fillId="4" borderId="0">
      <alignment horizontal="justify" wrapText="1"/>
    </xf>
    <xf numFmtId="0" fontId="4" fillId="4" borderId="0">
      <alignment horizontal="justify" wrapText="1"/>
    </xf>
    <xf numFmtId="0" fontId="4" fillId="4" borderId="0">
      <alignment horizontal="justify" wrapText="1"/>
    </xf>
    <xf numFmtId="0" fontId="4" fillId="5" borderId="0">
      <alignment horizontal="justify" wrapText="1"/>
    </xf>
    <xf numFmtId="0" fontId="5" fillId="5" borderId="0">
      <alignment horizontal="justify" wrapText="1"/>
    </xf>
    <xf numFmtId="0" fontId="4" fillId="5" borderId="0">
      <alignment horizontal="justify" wrapText="1"/>
    </xf>
    <xf numFmtId="0" fontId="4" fillId="5" borderId="0">
      <alignment horizontal="justify" wrapText="1"/>
    </xf>
    <xf numFmtId="0" fontId="4" fillId="6" borderId="0">
      <alignment horizontal="justify" wrapText="1"/>
    </xf>
    <xf numFmtId="0" fontId="5" fillId="6" borderId="0">
      <alignment horizontal="justify" wrapText="1"/>
    </xf>
    <xf numFmtId="0" fontId="4" fillId="6" borderId="0">
      <alignment horizontal="justify" wrapText="1"/>
    </xf>
    <xf numFmtId="0" fontId="4" fillId="6" borderId="0">
      <alignment horizontal="justify" wrapText="1"/>
    </xf>
    <xf numFmtId="0" fontId="4" fillId="7" borderId="0">
      <alignment horizontal="justify" wrapText="1"/>
    </xf>
    <xf numFmtId="0" fontId="5" fillId="7" borderId="0">
      <alignment horizontal="justify" wrapText="1"/>
    </xf>
    <xf numFmtId="0" fontId="4" fillId="7" borderId="0">
      <alignment horizontal="justify" wrapText="1"/>
    </xf>
    <xf numFmtId="0" fontId="4" fillId="7" borderId="0">
      <alignment horizontal="justify" wrapText="1"/>
    </xf>
    <xf numFmtId="0" fontId="5" fillId="2" borderId="0">
      <alignment horizontal="justify" wrapText="1"/>
    </xf>
    <xf numFmtId="0" fontId="5" fillId="3" borderId="0">
      <alignment horizontal="justify" wrapText="1"/>
    </xf>
    <xf numFmtId="0" fontId="5" fillId="4" borderId="0">
      <alignment horizontal="justify" wrapText="1"/>
    </xf>
    <xf numFmtId="0" fontId="5" fillId="5" borderId="0">
      <alignment horizontal="justify" wrapText="1"/>
    </xf>
    <xf numFmtId="0" fontId="5" fillId="6" borderId="0">
      <alignment horizontal="justify" wrapText="1"/>
    </xf>
    <xf numFmtId="0" fontId="5" fillId="7" borderId="0">
      <alignment horizontal="justify" wrapText="1"/>
    </xf>
    <xf numFmtId="0" fontId="4" fillId="2" borderId="0">
      <alignment horizontal="justify" wrapText="1"/>
    </xf>
    <xf numFmtId="0" fontId="4" fillId="2" borderId="0">
      <alignment horizontal="justify" wrapText="1"/>
    </xf>
    <xf numFmtId="0" fontId="4" fillId="3" borderId="0">
      <alignment horizontal="justify" wrapText="1"/>
    </xf>
    <xf numFmtId="0" fontId="4" fillId="3" borderId="0">
      <alignment horizontal="justify" wrapText="1"/>
    </xf>
    <xf numFmtId="0" fontId="4" fillId="4" borderId="0">
      <alignment horizontal="justify" wrapText="1"/>
    </xf>
    <xf numFmtId="0" fontId="4" fillId="4" borderId="0">
      <alignment horizontal="justify" wrapText="1"/>
    </xf>
    <xf numFmtId="0" fontId="4" fillId="5" borderId="0">
      <alignment horizontal="justify" wrapText="1"/>
    </xf>
    <xf numFmtId="0" fontId="4" fillId="5" borderId="0">
      <alignment horizontal="justify" wrapText="1"/>
    </xf>
    <xf numFmtId="0" fontId="4" fillId="6" borderId="0">
      <alignment horizontal="justify" wrapText="1"/>
    </xf>
    <xf numFmtId="0" fontId="4" fillId="6" borderId="0">
      <alignment horizontal="justify" wrapText="1"/>
    </xf>
    <xf numFmtId="0" fontId="4" fillId="7" borderId="0">
      <alignment horizontal="justify" wrapText="1"/>
    </xf>
    <xf numFmtId="0" fontId="4" fillId="7" borderId="0">
      <alignment horizontal="justify" wrapText="1"/>
    </xf>
    <xf numFmtId="0" fontId="4" fillId="8" borderId="0">
      <alignment horizontal="justify" wrapText="1"/>
    </xf>
    <xf numFmtId="0" fontId="5" fillId="8" borderId="0">
      <alignment horizontal="justify" wrapText="1"/>
    </xf>
    <xf numFmtId="0" fontId="4" fillId="8" borderId="0">
      <alignment horizontal="justify" wrapText="1"/>
    </xf>
    <xf numFmtId="0" fontId="4" fillId="8" borderId="0">
      <alignment horizontal="justify" wrapText="1"/>
    </xf>
    <xf numFmtId="0" fontId="4" fillId="9" borderId="0">
      <alignment horizontal="justify" wrapText="1"/>
    </xf>
    <xf numFmtId="0" fontId="5" fillId="9" borderId="0">
      <alignment horizontal="justify" wrapText="1"/>
    </xf>
    <xf numFmtId="0" fontId="4" fillId="9" borderId="0">
      <alignment horizontal="justify" wrapText="1"/>
    </xf>
    <xf numFmtId="0" fontId="4" fillId="9" borderId="0">
      <alignment horizontal="justify" wrapText="1"/>
    </xf>
    <xf numFmtId="0" fontId="4" fillId="10" borderId="0">
      <alignment horizontal="justify" wrapText="1"/>
    </xf>
    <xf numFmtId="0" fontId="5" fillId="10" borderId="0">
      <alignment horizontal="justify" wrapText="1"/>
    </xf>
    <xf numFmtId="0" fontId="4" fillId="10" borderId="0">
      <alignment horizontal="justify" wrapText="1"/>
    </xf>
    <xf numFmtId="0" fontId="4" fillId="5" borderId="0">
      <alignment horizontal="justify" wrapText="1"/>
    </xf>
    <xf numFmtId="0" fontId="5" fillId="5" borderId="0">
      <alignment horizontal="justify" wrapText="1"/>
    </xf>
    <xf numFmtId="0" fontId="4" fillId="5" borderId="0">
      <alignment horizontal="justify" wrapText="1"/>
    </xf>
    <xf numFmtId="0" fontId="4" fillId="5" borderId="0">
      <alignment horizontal="justify" wrapText="1"/>
    </xf>
    <xf numFmtId="0" fontId="4" fillId="8" borderId="0">
      <alignment horizontal="justify" wrapText="1"/>
    </xf>
    <xf numFmtId="0" fontId="5" fillId="8" borderId="0">
      <alignment horizontal="justify" wrapText="1"/>
    </xf>
    <xf numFmtId="0" fontId="4" fillId="8" borderId="0">
      <alignment horizontal="justify" wrapText="1"/>
    </xf>
    <xf numFmtId="0" fontId="4" fillId="11" borderId="0">
      <alignment horizontal="justify" wrapText="1"/>
    </xf>
    <xf numFmtId="0" fontId="4" fillId="8" borderId="0">
      <alignment horizontal="justify" wrapText="1"/>
    </xf>
    <xf numFmtId="0" fontId="4" fillId="12" borderId="0">
      <alignment horizontal="justify" wrapText="1"/>
    </xf>
    <xf numFmtId="0" fontId="5" fillId="12" borderId="0">
      <alignment horizontal="justify" wrapText="1"/>
    </xf>
    <xf numFmtId="0" fontId="4" fillId="12" borderId="0">
      <alignment horizontal="justify" wrapText="1"/>
    </xf>
    <xf numFmtId="0" fontId="4" fillId="12" borderId="0">
      <alignment horizontal="justify" wrapText="1"/>
    </xf>
    <xf numFmtId="0" fontId="5" fillId="8" borderId="0">
      <alignment horizontal="justify" wrapText="1"/>
    </xf>
    <xf numFmtId="0" fontId="5" fillId="9" borderId="0">
      <alignment horizontal="justify" wrapText="1"/>
    </xf>
    <xf numFmtId="0" fontId="5" fillId="10" borderId="0">
      <alignment horizontal="justify" wrapText="1"/>
    </xf>
    <xf numFmtId="0" fontId="5" fillId="5" borderId="0">
      <alignment horizontal="justify" wrapText="1"/>
    </xf>
    <xf numFmtId="0" fontId="5" fillId="8" borderId="0">
      <alignment horizontal="justify" wrapText="1"/>
    </xf>
    <xf numFmtId="0" fontId="5" fillId="12" borderId="0">
      <alignment horizontal="justify" wrapText="1"/>
    </xf>
    <xf numFmtId="0" fontId="4" fillId="9" borderId="0">
      <alignment horizontal="justify" wrapText="1"/>
    </xf>
    <xf numFmtId="0" fontId="4" fillId="9" borderId="0">
      <alignment horizontal="justify" wrapText="1"/>
    </xf>
    <xf numFmtId="0" fontId="4" fillId="10" borderId="0">
      <alignment horizontal="justify" wrapText="1"/>
    </xf>
    <xf numFmtId="0" fontId="4" fillId="10" borderId="0">
      <alignment horizontal="justify" wrapText="1"/>
    </xf>
    <xf numFmtId="0" fontId="4" fillId="5" borderId="0">
      <alignment horizontal="justify" wrapText="1"/>
    </xf>
    <xf numFmtId="0" fontId="4" fillId="5" borderId="0">
      <alignment horizontal="justify" wrapText="1"/>
    </xf>
    <xf numFmtId="0" fontId="4" fillId="8" borderId="0">
      <alignment horizontal="justify" wrapText="1"/>
    </xf>
    <xf numFmtId="0" fontId="4" fillId="8" borderId="0">
      <alignment horizontal="justify" wrapText="1"/>
    </xf>
    <xf numFmtId="0" fontId="4" fillId="11" borderId="0">
      <alignment horizontal="justify" wrapText="1"/>
    </xf>
    <xf numFmtId="0" fontId="4" fillId="11" borderId="0">
      <alignment horizontal="justify" wrapText="1"/>
    </xf>
    <xf numFmtId="0" fontId="4" fillId="8" borderId="0">
      <alignment horizontal="justify" wrapText="1"/>
    </xf>
    <xf numFmtId="0" fontId="4" fillId="12" borderId="0">
      <alignment horizontal="justify" wrapText="1"/>
    </xf>
    <xf numFmtId="0" fontId="4" fillId="12" borderId="0">
      <alignment horizontal="justify" wrapText="1"/>
    </xf>
    <xf numFmtId="0" fontId="4" fillId="8" borderId="0">
      <alignment horizontal="justify" wrapText="1"/>
    </xf>
    <xf numFmtId="0" fontId="4" fillId="8" borderId="0">
      <alignment horizontal="justify" wrapText="1"/>
    </xf>
    <xf numFmtId="0" fontId="6" fillId="13" borderId="0">
      <alignment horizontal="justify" wrapText="1"/>
    </xf>
    <xf numFmtId="0" fontId="7" fillId="13" borderId="0">
      <alignment horizontal="justify" wrapText="1"/>
    </xf>
    <xf numFmtId="0" fontId="6" fillId="9" borderId="0">
      <alignment horizontal="justify" wrapText="1"/>
    </xf>
    <xf numFmtId="0" fontId="7" fillId="9" borderId="0">
      <alignment horizontal="justify" wrapText="1"/>
    </xf>
    <xf numFmtId="0" fontId="6" fillId="10" borderId="0">
      <alignment horizontal="justify" wrapText="1"/>
    </xf>
    <xf numFmtId="0" fontId="7" fillId="10" borderId="0">
      <alignment horizontal="justify" wrapText="1"/>
    </xf>
    <xf numFmtId="0" fontId="6" fillId="14" borderId="0">
      <alignment horizontal="justify" wrapText="1"/>
    </xf>
    <xf numFmtId="0" fontId="7" fillId="14" borderId="0">
      <alignment horizontal="justify" wrapText="1"/>
    </xf>
    <xf numFmtId="0" fontId="6" fillId="15" borderId="0">
      <alignment horizontal="justify" wrapText="1"/>
    </xf>
    <xf numFmtId="0" fontId="7" fillId="15" borderId="0">
      <alignment horizontal="justify" wrapText="1"/>
    </xf>
    <xf numFmtId="0" fontId="6" fillId="16" borderId="0">
      <alignment horizontal="justify" wrapText="1"/>
    </xf>
    <xf numFmtId="0" fontId="7" fillId="16" borderId="0">
      <alignment horizontal="justify" wrapText="1"/>
    </xf>
    <xf numFmtId="0" fontId="7" fillId="13" borderId="0">
      <alignment horizontal="justify" wrapText="1"/>
    </xf>
    <xf numFmtId="0" fontId="7" fillId="9" borderId="0">
      <alignment horizontal="justify" wrapText="1"/>
    </xf>
    <xf numFmtId="0" fontId="7" fillId="10" borderId="0">
      <alignment horizontal="justify" wrapText="1"/>
    </xf>
    <xf numFmtId="0" fontId="7" fillId="14" borderId="0">
      <alignment horizontal="justify" wrapText="1"/>
    </xf>
    <xf numFmtId="0" fontId="7" fillId="15" borderId="0">
      <alignment horizontal="justify" wrapText="1"/>
    </xf>
    <xf numFmtId="0" fontId="7" fillId="16" borderId="0">
      <alignment horizontal="justify" wrapText="1"/>
    </xf>
    <xf numFmtId="0" fontId="6" fillId="13" borderId="0">
      <alignment horizontal="justify" wrapText="1"/>
    </xf>
    <xf numFmtId="0" fontId="6" fillId="9" borderId="0">
      <alignment horizontal="justify" wrapText="1"/>
    </xf>
    <xf numFmtId="0" fontId="6" fillId="10" borderId="0">
      <alignment horizontal="justify" wrapText="1"/>
    </xf>
    <xf numFmtId="0" fontId="6" fillId="14" borderId="0">
      <alignment horizontal="justify" wrapText="1"/>
    </xf>
    <xf numFmtId="0" fontId="6" fillId="15" borderId="0">
      <alignment horizontal="justify" wrapText="1"/>
    </xf>
    <xf numFmtId="0" fontId="6" fillId="16" borderId="0">
      <alignment horizontal="justify" wrapText="1"/>
    </xf>
    <xf numFmtId="0" fontId="8" fillId="0" borderId="0"/>
    <xf numFmtId="0" fontId="8" fillId="0" borderId="0"/>
    <xf numFmtId="0" fontId="9" fillId="0" borderId="0"/>
    <xf numFmtId="0" fontId="9" fillId="0" borderId="0"/>
    <xf numFmtId="0" fontId="8" fillId="0" borderId="0"/>
    <xf numFmtId="0" fontId="9" fillId="0" borderId="0"/>
    <xf numFmtId="0" fontId="3" fillId="0" borderId="0"/>
    <xf numFmtId="0" fontId="10" fillId="0" borderId="0"/>
    <xf numFmtId="0" fontId="11" fillId="0" borderId="0"/>
    <xf numFmtId="0" fontId="10" fillId="0" borderId="0"/>
    <xf numFmtId="0" fontId="11" fillId="0" borderId="0"/>
    <xf numFmtId="0" fontId="11" fillId="0" borderId="0"/>
    <xf numFmtId="0" fontId="3" fillId="0" borderId="0"/>
    <xf numFmtId="0" fontId="11" fillId="0" borderId="0"/>
    <xf numFmtId="0" fontId="11" fillId="0" borderId="0"/>
    <xf numFmtId="0" fontId="6" fillId="17" borderId="0">
      <alignment horizontal="justify" wrapText="1"/>
    </xf>
    <xf numFmtId="0" fontId="7" fillId="17" borderId="0">
      <alignment horizontal="justify" wrapText="1"/>
    </xf>
    <xf numFmtId="0" fontId="6" fillId="18" borderId="0">
      <alignment horizontal="justify" wrapText="1"/>
    </xf>
    <xf numFmtId="0" fontId="7" fillId="18" borderId="0">
      <alignment horizontal="justify" wrapText="1"/>
    </xf>
    <xf numFmtId="0" fontId="6" fillId="19" borderId="0">
      <alignment horizontal="justify" wrapText="1"/>
    </xf>
    <xf numFmtId="0" fontId="7" fillId="19" borderId="0">
      <alignment horizontal="justify" wrapText="1"/>
    </xf>
    <xf numFmtId="0" fontId="6" fillId="14" borderId="0">
      <alignment horizontal="justify" wrapText="1"/>
    </xf>
    <xf numFmtId="0" fontId="7" fillId="14" borderId="0">
      <alignment horizontal="justify" wrapText="1"/>
    </xf>
    <xf numFmtId="0" fontId="6" fillId="15" borderId="0">
      <alignment horizontal="justify" wrapText="1"/>
    </xf>
    <xf numFmtId="0" fontId="7" fillId="15" borderId="0">
      <alignment horizontal="justify" wrapText="1"/>
    </xf>
    <xf numFmtId="0" fontId="6" fillId="20" borderId="0">
      <alignment horizontal="justify" wrapText="1"/>
    </xf>
    <xf numFmtId="0" fontId="7" fillId="20" borderId="0">
      <alignment horizontal="justify" wrapText="1"/>
    </xf>
    <xf numFmtId="0" fontId="7" fillId="17" borderId="0">
      <alignment horizontal="justify" wrapText="1"/>
    </xf>
    <xf numFmtId="0" fontId="7" fillId="18" borderId="0">
      <alignment horizontal="justify" wrapText="1"/>
    </xf>
    <xf numFmtId="0" fontId="7" fillId="19" borderId="0">
      <alignment horizontal="justify" wrapText="1"/>
    </xf>
    <xf numFmtId="0" fontId="7" fillId="14" borderId="0">
      <alignment horizontal="justify" wrapText="1"/>
    </xf>
    <xf numFmtId="0" fontId="7" fillId="15" borderId="0">
      <alignment horizontal="justify" wrapText="1"/>
    </xf>
    <xf numFmtId="0" fontId="7" fillId="20" borderId="0">
      <alignment horizontal="justify" wrapText="1"/>
    </xf>
    <xf numFmtId="0" fontId="12" fillId="21" borderId="1">
      <alignment horizontal="justify" wrapText="1"/>
    </xf>
    <xf numFmtId="0" fontId="13" fillId="3" borderId="0">
      <alignment horizontal="justify" wrapText="1"/>
    </xf>
    <xf numFmtId="0" fontId="14" fillId="3" borderId="0">
      <alignment horizontal="justify" wrapText="1"/>
    </xf>
    <xf numFmtId="0" fontId="15" fillId="21" borderId="2">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0" fillId="22" borderId="3">
      <alignment horizontal="justify" wrapText="1"/>
    </xf>
    <xf numFmtId="0" fontId="119" fillId="22" borderId="3">
      <alignment horizontal="justify" wrapText="1"/>
    </xf>
    <xf numFmtId="0" fontId="10" fillId="22" borderId="3">
      <alignment horizontal="justify" wrapText="1"/>
    </xf>
    <xf numFmtId="0" fontId="10" fillId="22" borderId="3">
      <alignment horizontal="justify" wrapText="1"/>
    </xf>
    <xf numFmtId="0" fontId="10"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0"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0" fillId="22" borderId="3">
      <alignment horizontal="justify" wrapText="1"/>
    </xf>
    <xf numFmtId="0" fontId="16" fillId="21" borderId="2">
      <alignment horizontal="justify" wrapText="1"/>
    </xf>
    <xf numFmtId="0" fontId="15" fillId="21" borderId="2">
      <alignment horizontal="justify" wrapText="1"/>
    </xf>
    <xf numFmtId="0" fontId="17" fillId="23" borderId="4">
      <alignment horizontal="justify" wrapText="1"/>
    </xf>
    <xf numFmtId="0" fontId="18" fillId="23" borderId="4">
      <alignment horizontal="justify" wrapText="1"/>
    </xf>
    <xf numFmtId="4" fontId="19" fillId="0" borderId="0">
      <alignment horizontal="right"/>
      <protection locked="0"/>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 fillId="0" borderId="0">
      <alignment horizontal="justify" wrapText="1"/>
    </xf>
    <xf numFmtId="164" fontId="119" fillId="0" borderId="0">
      <alignment horizontal="justify" wrapText="1"/>
    </xf>
    <xf numFmtId="164" fontId="119" fillId="0" borderId="0">
      <alignment horizontal="justify" wrapText="1"/>
    </xf>
    <xf numFmtId="165"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5" fontId="119" fillId="0" borderId="0">
      <alignment horizontal="justify" wrapText="1"/>
    </xf>
    <xf numFmtId="165" fontId="119" fillId="0" borderId="0">
      <alignment horizontal="justify" wrapText="1"/>
    </xf>
    <xf numFmtId="165"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5" fontId="11"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5" fontId="119" fillId="0" borderId="0">
      <alignment horizontal="justify" wrapText="1"/>
    </xf>
    <xf numFmtId="165"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5"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6"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7" fontId="11"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8" fontId="119" fillId="0" borderId="0">
      <alignment horizontal="justify" wrapText="1"/>
    </xf>
    <xf numFmtId="168" fontId="11"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169" fontId="119"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168" fontId="119" fillId="0" borderId="0">
      <alignment horizontal="justify" wrapText="1"/>
    </xf>
    <xf numFmtId="0" fontId="20" fillId="4" borderId="0">
      <alignment horizontal="justify" wrapText="1"/>
    </xf>
    <xf numFmtId="0" fontId="20" fillId="4" borderId="0">
      <alignment horizontal="justify" wrapText="1"/>
    </xf>
    <xf numFmtId="0" fontId="21" fillId="24" borderId="0">
      <alignment horizontal="justify" wrapText="1"/>
    </xf>
    <xf numFmtId="0" fontId="22" fillId="7" borderId="2">
      <alignment horizontal="justify" wrapText="1"/>
    </xf>
    <xf numFmtId="0" fontId="23" fillId="0" borderId="5">
      <alignment horizontal="justify" wrapText="1"/>
    </xf>
    <xf numFmtId="0" fontId="24" fillId="0" borderId="0">
      <alignment horizontal="justify" wrapText="1"/>
    </xf>
    <xf numFmtId="170" fontId="119" fillId="0" borderId="0">
      <alignment horizontal="justify" wrapText="1"/>
    </xf>
    <xf numFmtId="170" fontId="11" fillId="0" borderId="0">
      <alignment horizontal="justify" wrapText="1"/>
    </xf>
    <xf numFmtId="0" fontId="25" fillId="0" borderId="0">
      <alignment horizontal="justify" wrapText="1"/>
    </xf>
    <xf numFmtId="0" fontId="24" fillId="0" borderId="0">
      <alignment horizontal="justify" wrapText="1"/>
    </xf>
    <xf numFmtId="0" fontId="20" fillId="4" borderId="0">
      <alignment horizontal="justify" wrapText="1"/>
    </xf>
    <xf numFmtId="0" fontId="26" fillId="4" borderId="0">
      <alignment horizontal="justify" wrapText="1"/>
    </xf>
    <xf numFmtId="0" fontId="26" fillId="4" borderId="0">
      <alignment horizontal="justify" wrapText="1"/>
    </xf>
    <xf numFmtId="0" fontId="27" fillId="0" borderId="6">
      <alignment horizontal="justify" wrapText="1"/>
    </xf>
    <xf numFmtId="0" fontId="28" fillId="0" borderId="6">
      <alignment horizontal="justify" wrapText="1"/>
    </xf>
    <xf numFmtId="0" fontId="29" fillId="0" borderId="7">
      <alignment horizontal="justify" wrapText="1"/>
    </xf>
    <xf numFmtId="0" fontId="30" fillId="0" borderId="7">
      <alignment horizontal="justify" wrapText="1"/>
    </xf>
    <xf numFmtId="0" fontId="31" fillId="0" borderId="8">
      <alignment horizontal="justify" wrapText="1"/>
    </xf>
    <xf numFmtId="0" fontId="32" fillId="0" borderId="8">
      <alignment horizontal="justify" wrapText="1"/>
    </xf>
    <xf numFmtId="0" fontId="31" fillId="0" borderId="0">
      <alignment horizontal="justify" wrapText="1"/>
    </xf>
    <xf numFmtId="0" fontId="32" fillId="0" borderId="0">
      <alignment horizontal="justify" wrapText="1"/>
    </xf>
    <xf numFmtId="49" fontId="33" fillId="0" borderId="0">
      <alignment horizontal="left" vertical="top" wrapText="1"/>
      <protection locked="0"/>
    </xf>
    <xf numFmtId="0" fontId="34" fillId="7" borderId="2">
      <alignment horizontal="justify" wrapText="1"/>
    </xf>
    <xf numFmtId="0" fontId="22" fillId="7" borderId="2">
      <alignment horizontal="justify" wrapText="1"/>
    </xf>
    <xf numFmtId="0" fontId="6" fillId="17" borderId="0">
      <alignment horizontal="justify" wrapText="1"/>
    </xf>
    <xf numFmtId="0" fontId="6" fillId="18" borderId="0">
      <alignment horizontal="justify" wrapText="1"/>
    </xf>
    <xf numFmtId="0" fontId="6" fillId="19" borderId="0">
      <alignment horizontal="justify" wrapText="1"/>
    </xf>
    <xf numFmtId="0" fontId="6" fillId="14" borderId="0">
      <alignment horizontal="justify" wrapText="1"/>
    </xf>
    <xf numFmtId="0" fontId="6" fillId="15" borderId="0">
      <alignment horizontal="justify" wrapText="1"/>
    </xf>
    <xf numFmtId="0" fontId="6" fillId="20" borderId="0">
      <alignment horizontal="justify" wrapText="1"/>
    </xf>
    <xf numFmtId="0" fontId="35" fillId="21" borderId="1">
      <alignment horizontal="justify" wrapText="1"/>
    </xf>
    <xf numFmtId="0" fontId="35" fillId="21" borderId="1">
      <alignment horizontal="justify" wrapText="1"/>
    </xf>
    <xf numFmtId="0" fontId="36" fillId="25" borderId="9">
      <alignment horizontal="justify" wrapText="1"/>
    </xf>
    <xf numFmtId="0" fontId="35" fillId="21" borderId="1">
      <alignment horizontal="justify" wrapText="1"/>
    </xf>
    <xf numFmtId="0" fontId="16" fillId="21" borderId="2">
      <alignment horizontal="justify" wrapText="1"/>
    </xf>
    <xf numFmtId="0" fontId="37" fillId="0" borderId="0">
      <alignment horizontal="right" vertical="top"/>
    </xf>
    <xf numFmtId="0" fontId="38" fillId="0" borderId="0">
      <alignment horizontal="justify" vertical="top" wrapText="1"/>
    </xf>
    <xf numFmtId="0" fontId="37" fillId="0" borderId="0">
      <alignment horizontal="left"/>
    </xf>
    <xf numFmtId="4" fontId="38" fillId="0" borderId="0">
      <alignment horizontal="right"/>
    </xf>
    <xf numFmtId="0" fontId="38" fillId="0" borderId="0">
      <alignment horizontal="right"/>
    </xf>
    <xf numFmtId="4" fontId="38" fillId="0" borderId="0">
      <alignment horizontal="right" wrapText="1"/>
    </xf>
    <xf numFmtId="0" fontId="38" fillId="0" borderId="0">
      <alignment horizontal="right"/>
    </xf>
    <xf numFmtId="4" fontId="38" fillId="0" borderId="0">
      <alignment horizontal="right"/>
    </xf>
    <xf numFmtId="1" fontId="19" fillId="0" borderId="0">
      <alignment horizontal="center" vertical="top"/>
      <protection locked="0"/>
    </xf>
    <xf numFmtId="49" fontId="19" fillId="0" borderId="0">
      <alignment horizontal="left" vertical="top" wrapText="1"/>
      <protection locked="0"/>
    </xf>
    <xf numFmtId="49" fontId="19" fillId="0" borderId="0">
      <alignment horizontal="center"/>
      <protection locked="0"/>
    </xf>
    <xf numFmtId="0" fontId="39" fillId="0" borderId="0">
      <alignment horizontal="right" vertical="top" wrapText="1"/>
    </xf>
    <xf numFmtId="0" fontId="40" fillId="0" borderId="10">
      <alignment horizontal="justify" wrapText="1"/>
    </xf>
    <xf numFmtId="0" fontId="41" fillId="0" borderId="10">
      <alignment horizontal="justify" wrapText="1"/>
    </xf>
    <xf numFmtId="0" fontId="13" fillId="3" borderId="0">
      <alignment horizontal="justify" wrapText="1"/>
    </xf>
    <xf numFmtId="0" fontId="11" fillId="0" borderId="0">
      <alignment horizontal="justify" vertical="top" wrapText="1"/>
    </xf>
    <xf numFmtId="0" fontId="11" fillId="0" borderId="0">
      <alignment horizontal="justify" vertical="top" wrapText="1"/>
    </xf>
    <xf numFmtId="0" fontId="11" fillId="0" borderId="0">
      <alignment horizontal="justify" vertical="top" wrapText="1"/>
    </xf>
    <xf numFmtId="0" fontId="39" fillId="0" borderId="0">
      <alignment horizontal="justify" vertical="top" wrapText="1"/>
      <protection locked="0"/>
    </xf>
    <xf numFmtId="0" fontId="33" fillId="0" borderId="0">
      <alignment vertical="top" wrapText="1"/>
      <protection locked="0"/>
    </xf>
    <xf numFmtId="171" fontId="42" fillId="26" borderId="11">
      <alignment horizontal="left" vertical="center"/>
    </xf>
    <xf numFmtId="0" fontId="27" fillId="0" borderId="6">
      <alignment horizontal="justify" wrapText="1"/>
    </xf>
    <xf numFmtId="0" fontId="27" fillId="0" borderId="6">
      <alignment horizontal="justify" wrapText="1"/>
    </xf>
    <xf numFmtId="0" fontId="43" fillId="0" borderId="0">
      <alignment horizontal="justify" wrapText="1"/>
    </xf>
    <xf numFmtId="0" fontId="44" fillId="0" borderId="0">
      <alignment horizontal="justify" wrapText="1"/>
    </xf>
    <xf numFmtId="0" fontId="44" fillId="0" borderId="0">
      <alignment horizontal="justify" wrapText="1"/>
    </xf>
    <xf numFmtId="0" fontId="29" fillId="0" borderId="7">
      <alignment horizontal="justify" wrapText="1"/>
    </xf>
    <xf numFmtId="0" fontId="31" fillId="0" borderId="8">
      <alignment horizontal="justify" wrapText="1"/>
    </xf>
    <xf numFmtId="0" fontId="31" fillId="0" borderId="0">
      <alignment horizontal="justify" wrapText="1"/>
    </xf>
    <xf numFmtId="0" fontId="44" fillId="0" borderId="0">
      <alignment horizontal="justify" wrapText="1"/>
    </xf>
    <xf numFmtId="0" fontId="43" fillId="0" borderId="0">
      <alignment horizontal="justify" wrapText="1"/>
    </xf>
    <xf numFmtId="0" fontId="43" fillId="0" borderId="0">
      <alignment horizontal="justify" wrapText="1"/>
    </xf>
    <xf numFmtId="0" fontId="43" fillId="0" borderId="0">
      <alignment horizontal="justify" wrapText="1"/>
    </xf>
    <xf numFmtId="0" fontId="43" fillId="0" borderId="0">
      <alignment horizontal="justify" wrapText="1"/>
    </xf>
    <xf numFmtId="0" fontId="45" fillId="0" borderId="0">
      <alignment horizontal="center" vertical="center"/>
    </xf>
    <xf numFmtId="0" fontId="46" fillId="0" borderId="0">
      <alignment horizontal="center" vertical="center"/>
    </xf>
    <xf numFmtId="0" fontId="47" fillId="0" borderId="0">
      <alignment horizontal="justify" vertical="center"/>
    </xf>
    <xf numFmtId="49" fontId="48" fillId="0" borderId="12">
      <alignment horizontal="left" vertical="center" wrapText="1"/>
      <protection locked="0"/>
    </xf>
    <xf numFmtId="0" fontId="49" fillId="0" borderId="0"/>
    <xf numFmtId="0" fontId="50" fillId="27" borderId="0">
      <alignment horizontal="justify" wrapText="1"/>
    </xf>
    <xf numFmtId="0" fontId="51" fillId="27" borderId="0">
      <alignment horizontal="justify" wrapText="1"/>
    </xf>
    <xf numFmtId="0" fontId="50" fillId="27" borderId="0">
      <alignment horizontal="justify" wrapText="1"/>
    </xf>
    <xf numFmtId="0" fontId="52" fillId="28" borderId="0"/>
    <xf numFmtId="0" fontId="11" fillId="0" borderId="0"/>
    <xf numFmtId="0" fontId="11" fillId="0" borderId="0"/>
    <xf numFmtId="0" fontId="53" fillId="0" borderId="0"/>
    <xf numFmtId="0" fontId="11" fillId="0" borderId="0"/>
    <xf numFmtId="0" fontId="52" fillId="0" borderId="0"/>
    <xf numFmtId="0" fontId="52" fillId="0" borderId="0"/>
    <xf numFmtId="0" fontId="11" fillId="0" borderId="0"/>
    <xf numFmtId="0" fontId="11" fillId="0" borderId="0"/>
    <xf numFmtId="0" fontId="5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5" fillId="0" borderId="0"/>
    <xf numFmtId="0" fontId="11" fillId="0" borderId="0"/>
    <xf numFmtId="0" fontId="11" fillId="0" borderId="0"/>
    <xf numFmtId="0" fontId="11" fillId="0" borderId="0"/>
    <xf numFmtId="0" fontId="4" fillId="0" borderId="0"/>
    <xf numFmtId="0" fontId="11" fillId="0" borderId="0"/>
    <xf numFmtId="0" fontId="4" fillId="0" borderId="0"/>
    <xf numFmtId="0" fontId="11" fillId="0" borderId="0"/>
    <xf numFmtId="0" fontId="5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9" fontId="57" fillId="0" borderId="0">
      <alignment horizontal="justify"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172" fontId="58" fillId="0" borderId="0"/>
    <xf numFmtId="173" fontId="4"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3" fontId="4" fillId="0" borderId="0"/>
    <xf numFmtId="0" fontId="4" fillId="0" borderId="0"/>
    <xf numFmtId="0" fontId="11" fillId="0" borderId="0"/>
    <xf numFmtId="0" fontId="11" fillId="0" borderId="0"/>
    <xf numFmtId="0" fontId="55" fillId="0" borderId="0"/>
    <xf numFmtId="0" fontId="11" fillId="0" borderId="0"/>
    <xf numFmtId="0" fontId="55" fillId="0" borderId="0"/>
    <xf numFmtId="0" fontId="11" fillId="0" borderId="0"/>
    <xf numFmtId="0" fontId="10" fillId="0" borderId="0"/>
    <xf numFmtId="0" fontId="10" fillId="0" borderId="0"/>
    <xf numFmtId="0" fontId="1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0" fillId="0" borderId="0"/>
    <xf numFmtId="173" fontId="4" fillId="0" borderId="0"/>
    <xf numFmtId="0" fontId="56" fillId="0" borderId="0"/>
    <xf numFmtId="0" fontId="1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1" fillId="0" borderId="0"/>
    <xf numFmtId="0" fontId="1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2" fillId="0" borderId="0"/>
    <xf numFmtId="0" fontId="11" fillId="0" borderId="0"/>
    <xf numFmtId="0" fontId="10" fillId="0" borderId="0"/>
    <xf numFmtId="0" fontId="10" fillId="0" borderId="0"/>
    <xf numFmtId="0" fontId="11" fillId="0" borderId="0"/>
    <xf numFmtId="0" fontId="59" fillId="0" borderId="0"/>
    <xf numFmtId="0" fontId="59" fillId="0" borderId="0"/>
    <xf numFmtId="0" fontId="59" fillId="0" borderId="0"/>
    <xf numFmtId="0" fontId="11" fillId="0" borderId="0"/>
    <xf numFmtId="0" fontId="10" fillId="0" borderId="0"/>
    <xf numFmtId="0" fontId="59" fillId="0" borderId="0"/>
    <xf numFmtId="0" fontId="10" fillId="0" borderId="0"/>
    <xf numFmtId="0" fontId="59" fillId="0" borderId="0"/>
    <xf numFmtId="0" fontId="4" fillId="0" borderId="0"/>
    <xf numFmtId="0" fontId="59" fillId="0" borderId="0"/>
    <xf numFmtId="0" fontId="11" fillId="0" borderId="0"/>
    <xf numFmtId="0" fontId="59" fillId="0" borderId="0"/>
    <xf numFmtId="0" fontId="5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3" fontId="11" fillId="0" borderId="0"/>
    <xf numFmtId="0" fontId="11" fillId="0" borderId="0"/>
    <xf numFmtId="0" fontId="11" fillId="0" borderId="0"/>
    <xf numFmtId="0" fontId="5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2" fillId="0" borderId="0"/>
    <xf numFmtId="0" fontId="11" fillId="0" borderId="0"/>
    <xf numFmtId="0" fontId="5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60"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55" fillId="0" borderId="0"/>
    <xf numFmtId="0" fontId="4" fillId="0" borderId="0"/>
    <xf numFmtId="0" fontId="11" fillId="0" borderId="0"/>
    <xf numFmtId="0" fontId="52" fillId="0" borderId="0"/>
    <xf numFmtId="0" fontId="5" fillId="0" borderId="0"/>
    <xf numFmtId="0" fontId="11" fillId="0" borderId="0"/>
    <xf numFmtId="0" fontId="119" fillId="0" borderId="0">
      <alignment horizontal="justify" wrapText="1"/>
    </xf>
    <xf numFmtId="0" fontId="119" fillId="0" borderId="0">
      <alignment horizontal="justify" wrapText="1"/>
    </xf>
    <xf numFmtId="0" fontId="11" fillId="0" borderId="0"/>
    <xf numFmtId="0" fontId="11" fillId="0" borderId="0"/>
    <xf numFmtId="0" fontId="61" fillId="0" borderId="0"/>
    <xf numFmtId="0" fontId="10" fillId="0" borderId="0"/>
    <xf numFmtId="0" fontId="62" fillId="0" borderId="0"/>
    <xf numFmtId="0" fontId="10" fillId="0" borderId="0"/>
    <xf numFmtId="0" fontId="10" fillId="0" borderId="0"/>
    <xf numFmtId="0" fontId="10"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59" fillId="0" borderId="0">
      <alignment horizontal="justify" wrapText="1"/>
    </xf>
    <xf numFmtId="3" fontId="63" fillId="0" borderId="0">
      <alignment horizontal="justify" wrapText="1"/>
    </xf>
    <xf numFmtId="4" fontId="59" fillId="0" borderId="0">
      <alignment horizontal="justify" wrapText="1"/>
    </xf>
    <xf numFmtId="0" fontId="59" fillId="0" borderId="0">
      <alignment horizontal="justify"/>
    </xf>
    <xf numFmtId="4" fontId="64" fillId="0" borderId="0">
      <alignment horizontal="justify"/>
    </xf>
    <xf numFmtId="0" fontId="11" fillId="0" borderId="0"/>
    <xf numFmtId="0" fontId="57" fillId="0" borderId="0"/>
    <xf numFmtId="0" fontId="11" fillId="0" borderId="0"/>
    <xf numFmtId="0" fontId="2" fillId="0" borderId="0"/>
    <xf numFmtId="0" fontId="52" fillId="0" borderId="0"/>
    <xf numFmtId="0" fontId="11" fillId="0" borderId="0"/>
    <xf numFmtId="0" fontId="11" fillId="0" borderId="0"/>
    <xf numFmtId="0" fontId="11" fillId="0" borderId="0"/>
    <xf numFmtId="0" fontId="59" fillId="0" borderId="0"/>
    <xf numFmtId="0" fontId="65" fillId="0" borderId="0"/>
    <xf numFmtId="0" fontId="55" fillId="0" borderId="0"/>
    <xf numFmtId="0" fontId="4" fillId="0" borderId="0"/>
    <xf numFmtId="0" fontId="11" fillId="0" borderId="0"/>
    <xf numFmtId="0" fontId="4" fillId="0" borderId="0"/>
    <xf numFmtId="0" fontId="4" fillId="0" borderId="0"/>
    <xf numFmtId="0" fontId="11" fillId="0" borderId="0"/>
    <xf numFmtId="0" fontId="4" fillId="0" borderId="0"/>
    <xf numFmtId="172" fontId="58" fillId="0" borderId="0"/>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13">
      <alignment horizontal="justify" wrapText="1"/>
    </xf>
    <xf numFmtId="0" fontId="119" fillId="22" borderId="1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19" fillId="22" borderId="3">
      <alignment horizontal="justify" wrapText="1"/>
    </xf>
    <xf numFmtId="0" fontId="10" fillId="0" borderId="0"/>
    <xf numFmtId="0" fontId="66" fillId="0" borderId="0"/>
    <xf numFmtId="0" fontId="66" fillId="0" borderId="0"/>
    <xf numFmtId="0" fontId="66" fillId="0" borderId="0"/>
    <xf numFmtId="0" fontId="10" fillId="0" borderId="0"/>
    <xf numFmtId="0" fontId="66" fillId="0" borderId="0">
      <alignment horizontal="left"/>
    </xf>
    <xf numFmtId="0" fontId="10" fillId="0" borderId="0"/>
    <xf numFmtId="0" fontId="66" fillId="0" borderId="0">
      <alignment horizontal="left"/>
    </xf>
    <xf numFmtId="0" fontId="10" fillId="0" borderId="0"/>
    <xf numFmtId="0" fontId="66" fillId="0" borderId="0">
      <alignment horizontal="left"/>
    </xf>
    <xf numFmtId="0" fontId="10" fillId="0" borderId="0"/>
    <xf numFmtId="0" fontId="66" fillId="0" borderId="0">
      <alignment horizontal="left"/>
    </xf>
    <xf numFmtId="0" fontId="10" fillId="0" borderId="0"/>
    <xf numFmtId="0" fontId="66" fillId="0" borderId="0">
      <alignment horizontal="left"/>
    </xf>
    <xf numFmtId="0" fontId="10" fillId="0" borderId="0"/>
    <xf numFmtId="0" fontId="66" fillId="0" borderId="0">
      <alignment horizontal="left"/>
    </xf>
    <xf numFmtId="0" fontId="11" fillId="0" borderId="0"/>
    <xf numFmtId="0" fontId="66" fillId="0" borderId="0"/>
    <xf numFmtId="0" fontId="66" fillId="0" borderId="0"/>
    <xf numFmtId="0" fontId="66" fillId="0" borderId="0">
      <alignment horizontal="left"/>
    </xf>
    <xf numFmtId="0" fontId="11" fillId="0" borderId="0"/>
    <xf numFmtId="0" fontId="11" fillId="0" borderId="0"/>
    <xf numFmtId="0" fontId="67" fillId="0" borderId="0"/>
    <xf numFmtId="173" fontId="5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5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6" fillId="0" borderId="0"/>
    <xf numFmtId="0" fontId="66" fillId="0" borderId="0"/>
    <xf numFmtId="0" fontId="55" fillId="0" borderId="0"/>
    <xf numFmtId="0" fontId="6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8" fillId="0" borderId="0"/>
    <xf numFmtId="0" fontId="68" fillId="0" borderId="0"/>
    <xf numFmtId="0" fontId="68" fillId="0" borderId="0"/>
    <xf numFmtId="0" fontId="68" fillId="0" borderId="0"/>
    <xf numFmtId="0" fontId="68" fillId="0" borderId="0"/>
    <xf numFmtId="0" fontId="68" fillId="0" borderId="0"/>
    <xf numFmtId="0" fontId="66" fillId="0" borderId="0"/>
    <xf numFmtId="0" fontId="66" fillId="0" borderId="0"/>
    <xf numFmtId="0" fontId="66" fillId="0" borderId="0"/>
    <xf numFmtId="0" fontId="68" fillId="0" borderId="0"/>
    <xf numFmtId="0" fontId="68" fillId="0" borderId="0"/>
    <xf numFmtId="0" fontId="11"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8" fillId="0" borderId="0"/>
    <xf numFmtId="0" fontId="66" fillId="0" borderId="0">
      <alignment horizontal="left"/>
    </xf>
    <xf numFmtId="0" fontId="66" fillId="0" borderId="0">
      <alignment horizontal="left"/>
    </xf>
    <xf numFmtId="0" fontId="66" fillId="0" borderId="0">
      <alignment horizontal="left"/>
    </xf>
    <xf numFmtId="0" fontId="10" fillId="0" borderId="0"/>
    <xf numFmtId="0" fontId="11" fillId="0" borderId="0"/>
    <xf numFmtId="0" fontId="68" fillId="0" borderId="0"/>
    <xf numFmtId="0" fontId="68" fillId="0" borderId="0"/>
    <xf numFmtId="0" fontId="68" fillId="0" borderId="0"/>
    <xf numFmtId="173" fontId="58" fillId="0" borderId="0"/>
    <xf numFmtId="0" fontId="68" fillId="0" borderId="0"/>
    <xf numFmtId="0" fontId="66" fillId="0" borderId="0"/>
    <xf numFmtId="0" fontId="66" fillId="0" borderId="0"/>
    <xf numFmtId="0" fontId="66" fillId="0" borderId="0"/>
    <xf numFmtId="0" fontId="68" fillId="0" borderId="0"/>
    <xf numFmtId="0" fontId="68" fillId="0" borderId="0"/>
    <xf numFmtId="0" fontId="58" fillId="0" borderId="0"/>
    <xf numFmtId="0" fontId="66" fillId="0" borderId="0"/>
    <xf numFmtId="0" fontId="66" fillId="0" borderId="0"/>
    <xf numFmtId="0" fontId="66" fillId="0" borderId="0"/>
    <xf numFmtId="0" fontId="66"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6" fillId="0" borderId="0"/>
    <xf numFmtId="0" fontId="66" fillId="0" borderId="0"/>
    <xf numFmtId="0" fontId="11" fillId="0" borderId="0"/>
    <xf numFmtId="0" fontId="11" fillId="0" borderId="0"/>
    <xf numFmtId="0" fontId="11" fillId="0" borderId="0"/>
    <xf numFmtId="0" fontId="11" fillId="0" borderId="0"/>
    <xf numFmtId="0" fontId="58" fillId="0" borderId="0"/>
    <xf numFmtId="0" fontId="58" fillId="0" borderId="0"/>
    <xf numFmtId="0" fontId="11" fillId="0" borderId="0"/>
    <xf numFmtId="0" fontId="69" fillId="0" borderId="0"/>
    <xf numFmtId="0" fontId="66" fillId="0" borderId="0"/>
    <xf numFmtId="0" fontId="66" fillId="0" borderId="0"/>
    <xf numFmtId="0" fontId="66" fillId="0" borderId="0"/>
    <xf numFmtId="0" fontId="10" fillId="0" borderId="0"/>
    <xf numFmtId="0" fontId="4" fillId="0" borderId="0"/>
    <xf numFmtId="0" fontId="66" fillId="0" borderId="0"/>
    <xf numFmtId="0" fontId="66" fillId="0" borderId="0"/>
    <xf numFmtId="0" fontId="4" fillId="0" borderId="0"/>
    <xf numFmtId="0" fontId="66" fillId="0" borderId="0"/>
    <xf numFmtId="0" fontId="66" fillId="0" borderId="0"/>
    <xf numFmtId="0" fontId="10" fillId="0" borderId="0"/>
    <xf numFmtId="0" fontId="4" fillId="0" borderId="0"/>
    <xf numFmtId="0" fontId="11" fillId="0" borderId="0"/>
    <xf numFmtId="0" fontId="11" fillId="0" borderId="0"/>
    <xf numFmtId="0" fontId="66" fillId="0" borderId="0">
      <alignment horizontal="left"/>
    </xf>
    <xf numFmtId="0" fontId="10" fillId="0" borderId="0"/>
    <xf numFmtId="0" fontId="11" fillId="0" borderId="0"/>
    <xf numFmtId="0" fontId="66" fillId="0" borderId="0"/>
    <xf numFmtId="0" fontId="66" fillId="0" borderId="0"/>
    <xf numFmtId="0" fontId="66" fillId="0" borderId="0"/>
    <xf numFmtId="0" fontId="10" fillId="0" borderId="0"/>
    <xf numFmtId="0" fontId="11" fillId="0" borderId="0"/>
    <xf numFmtId="0" fontId="66" fillId="0" borderId="0"/>
    <xf numFmtId="0" fontId="66" fillId="0" borderId="0"/>
    <xf numFmtId="0" fontId="66" fillId="0" borderId="0">
      <alignment horizontal="left"/>
    </xf>
    <xf numFmtId="0" fontId="66" fillId="0" borderId="0"/>
    <xf numFmtId="0" fontId="10" fillId="0" borderId="0"/>
    <xf numFmtId="0" fontId="5" fillId="0" borderId="0"/>
    <xf numFmtId="0" fontId="66" fillId="0" borderId="0">
      <alignment horizontal="left"/>
    </xf>
    <xf numFmtId="0" fontId="10" fillId="0" borderId="0"/>
    <xf numFmtId="0" fontId="11" fillId="0" borderId="0"/>
    <xf numFmtId="0" fontId="11" fillId="0" borderId="0"/>
    <xf numFmtId="0" fontId="35" fillId="21" borderId="1">
      <alignment horizontal="justify" wrapText="1"/>
    </xf>
    <xf numFmtId="0" fontId="12" fillId="21" borderId="1">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9" fontId="119" fillId="0" borderId="0">
      <alignment horizontal="justify" wrapText="1"/>
    </xf>
    <xf numFmtId="49" fontId="70" fillId="0" borderId="0">
      <alignment horizontal="left" vertical="top" wrapText="1"/>
    </xf>
    <xf numFmtId="9" fontId="119" fillId="0" borderId="0">
      <alignment horizontal="justify" wrapText="1"/>
    </xf>
    <xf numFmtId="9" fontId="119" fillId="0" borderId="0">
      <alignment horizontal="justify" wrapText="1"/>
    </xf>
    <xf numFmtId="9" fontId="119" fillId="0" borderId="0">
      <alignment horizontal="justify" wrapText="1"/>
    </xf>
    <xf numFmtId="0" fontId="40" fillId="0" borderId="10">
      <alignment horizontal="justify" wrapText="1"/>
    </xf>
    <xf numFmtId="0" fontId="17" fillId="23" borderId="4">
      <alignment horizontal="justify" wrapText="1"/>
    </xf>
    <xf numFmtId="1" fontId="39" fillId="0" borderId="0">
      <alignment horizontal="center" vertical="top" wrapText="1"/>
    </xf>
    <xf numFmtId="49" fontId="71" fillId="0" borderId="0">
      <alignment horizontal="center" vertical="top" wrapText="1"/>
    </xf>
    <xf numFmtId="0" fontId="14" fillId="3" borderId="0">
      <alignment horizontal="justify" wrapText="1"/>
    </xf>
    <xf numFmtId="0" fontId="72" fillId="0" borderId="0"/>
    <xf numFmtId="0" fontId="73" fillId="0" borderId="0">
      <alignment horizontal="justify" vertical="top"/>
    </xf>
    <xf numFmtId="0" fontId="2" fillId="0" borderId="0"/>
    <xf numFmtId="0" fontId="3" fillId="0" borderId="0"/>
    <xf numFmtId="0" fontId="3" fillId="0" borderId="0"/>
    <xf numFmtId="0" fontId="8" fillId="0" borderId="0"/>
    <xf numFmtId="0" fontId="2" fillId="0" borderId="0"/>
    <xf numFmtId="0" fontId="3" fillId="0" borderId="0"/>
    <xf numFmtId="0" fontId="8" fillId="0" borderId="0"/>
    <xf numFmtId="0" fontId="25" fillId="0" borderId="0">
      <alignment horizontal="justify" wrapText="1"/>
    </xf>
    <xf numFmtId="0" fontId="74" fillId="0" borderId="0">
      <alignment horizontal="justify" wrapText="1"/>
    </xf>
    <xf numFmtId="0" fontId="74" fillId="0" borderId="0">
      <alignment horizontal="justify" wrapText="1"/>
    </xf>
    <xf numFmtId="0" fontId="74" fillId="0" borderId="0">
      <alignment horizontal="justify" wrapText="1"/>
    </xf>
    <xf numFmtId="0" fontId="44" fillId="0" borderId="0">
      <alignment horizontal="justify" wrapText="1"/>
    </xf>
    <xf numFmtId="0" fontId="75" fillId="0" borderId="0">
      <alignment horizontal="justify" wrapText="1"/>
    </xf>
    <xf numFmtId="0" fontId="76" fillId="0" borderId="5">
      <alignment horizontal="justify" wrapText="1"/>
    </xf>
    <xf numFmtId="0" fontId="23" fillId="0" borderId="5">
      <alignment horizontal="justify" wrapText="1"/>
    </xf>
    <xf numFmtId="0" fontId="76" fillId="0" borderId="5">
      <alignment horizontal="justify" wrapText="1"/>
    </xf>
    <xf numFmtId="49" fontId="77" fillId="0" borderId="14">
      <alignment horizontal="right" vertical="top" wrapText="1"/>
      <protection locked="0"/>
    </xf>
    <xf numFmtId="174" fontId="78" fillId="6" borderId="11">
      <alignment vertical="center"/>
    </xf>
    <xf numFmtId="0" fontId="79" fillId="0" borderId="0">
      <alignment horizontal="justify" wrapText="1"/>
    </xf>
    <xf numFmtId="0" fontId="34" fillId="7" borderId="2">
      <alignment horizontal="justify" wrapText="1"/>
    </xf>
    <xf numFmtId="175" fontId="119" fillId="0" borderId="0">
      <alignment horizontal="justify" wrapText="1"/>
    </xf>
    <xf numFmtId="175" fontId="119" fillId="0" borderId="0">
      <alignment horizontal="justify" wrapText="1"/>
    </xf>
    <xf numFmtId="0" fontId="41" fillId="0" borderId="10">
      <alignment horizontal="justify" wrapText="1"/>
    </xf>
    <xf numFmtId="0" fontId="80" fillId="0" borderId="0">
      <alignment horizontal="justify" wrapText="1"/>
    </xf>
    <xf numFmtId="0" fontId="74" fillId="0" borderId="0">
      <alignment horizontal="justify" wrapText="1"/>
    </xf>
    <xf numFmtId="0" fontId="80" fillId="0" borderId="0">
      <alignment horizontal="justify" wrapText="1"/>
    </xf>
    <xf numFmtId="0" fontId="59" fillId="0" borderId="0">
      <protection locked="0"/>
    </xf>
    <xf numFmtId="4" fontId="81" fillId="0" borderId="0">
      <alignment horizontal="right" wrapText="1"/>
    </xf>
    <xf numFmtId="4" fontId="81" fillId="0" borderId="0">
      <alignment horizontal="right" wrapText="1"/>
    </xf>
    <xf numFmtId="4" fontId="82" fillId="0" borderId="0">
      <alignment horizontal="right"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5"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6"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5"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5"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4" fontId="119" fillId="0" borderId="0">
      <alignment horizontal="justify" wrapText="1"/>
    </xf>
    <xf numFmtId="166" fontId="119" fillId="0" borderId="0">
      <alignment horizontal="justify" wrapText="1"/>
    </xf>
    <xf numFmtId="166" fontId="119" fillId="0" borderId="0">
      <alignment horizontal="justify" wrapText="1"/>
    </xf>
    <xf numFmtId="166" fontId="119" fillId="0" borderId="0">
      <alignment horizontal="justify" wrapText="1"/>
    </xf>
    <xf numFmtId="166" fontId="119" fillId="0" borderId="0">
      <alignment horizontal="justify" wrapText="1"/>
    </xf>
    <xf numFmtId="164" fontId="119" fillId="0" borderId="0">
      <alignment horizontal="justify" wrapText="1"/>
    </xf>
    <xf numFmtId="164" fontId="119" fillId="0" borderId="0">
      <alignment horizontal="justify" wrapText="1"/>
    </xf>
    <xf numFmtId="166" fontId="119" fillId="0" borderId="0">
      <alignment horizontal="justify" wrapText="1"/>
    </xf>
    <xf numFmtId="165" fontId="119" fillId="0" borderId="0">
      <alignment horizontal="justify" wrapText="1"/>
    </xf>
    <xf numFmtId="165" fontId="119" fillId="0" borderId="0">
      <alignment horizontal="justify" wrapText="1"/>
    </xf>
    <xf numFmtId="164" fontId="119" fillId="0" borderId="0">
      <alignment horizontal="justify" wrapText="1"/>
    </xf>
    <xf numFmtId="165" fontId="119" fillId="0" borderId="0">
      <alignment horizontal="justify" wrapText="1"/>
    </xf>
    <xf numFmtId="0" fontId="119" fillId="0" borderId="0">
      <alignment horizontal="justify" wrapText="1"/>
    </xf>
    <xf numFmtId="0" fontId="119" fillId="0" borderId="0">
      <alignment horizontal="justify" wrapText="1"/>
    </xf>
    <xf numFmtId="0" fontId="119" fillId="0" borderId="0">
      <alignment horizontal="justify" wrapText="1"/>
    </xf>
    <xf numFmtId="0" fontId="119" fillId="0" borderId="0">
      <alignment horizontal="justify" wrapText="1"/>
    </xf>
    <xf numFmtId="0" fontId="119" fillId="0" borderId="0">
      <alignment horizontal="justify" wrapText="1"/>
    </xf>
    <xf numFmtId="0" fontId="119" fillId="0" borderId="0">
      <alignment horizontal="justify" wrapText="1"/>
    </xf>
    <xf numFmtId="0" fontId="119" fillId="0" borderId="0">
      <alignment horizontal="justify" wrapText="1"/>
    </xf>
  </cellStyleXfs>
  <cellXfs count="690">
    <xf numFmtId="0" fontId="0" fillId="0" borderId="0" xfId="0">
      <alignment horizontal="justify" wrapText="1"/>
    </xf>
    <xf numFmtId="0" fontId="11" fillId="0" borderId="0" xfId="647" applyAlignment="1">
      <alignment horizontal="justify" vertical="top" wrapText="1"/>
    </xf>
    <xf numFmtId="0" fontId="78" fillId="0" borderId="0" xfId="647" applyFont="1" applyAlignment="1">
      <alignment horizontal="justify" vertical="top" wrapText="1"/>
    </xf>
    <xf numFmtId="0" fontId="84" fillId="0" borderId="0" xfId="647" applyFont="1" applyAlignment="1">
      <alignment horizontal="justify" vertical="top" wrapText="1"/>
    </xf>
    <xf numFmtId="0" fontId="85" fillId="0" borderId="0" xfId="647" applyFont="1" applyAlignment="1">
      <alignment horizontal="justify" vertical="top" wrapText="1"/>
    </xf>
    <xf numFmtId="0" fontId="87" fillId="0" borderId="0" xfId="647" applyFont="1" applyAlignment="1">
      <alignment horizontal="justify" vertical="top" wrapText="1"/>
    </xf>
    <xf numFmtId="0" fontId="87" fillId="0" borderId="0" xfId="647" applyFont="1" applyAlignment="1">
      <alignment horizontal="right" vertical="top" wrapText="1"/>
    </xf>
    <xf numFmtId="0" fontId="11" fillId="0" borderId="0" xfId="647" applyAlignment="1">
      <alignment horizontal="right" vertical="top" wrapText="1"/>
    </xf>
    <xf numFmtId="176" fontId="11" fillId="0" borderId="0" xfId="647" applyNumberFormat="1" applyFont="1" applyAlignment="1">
      <alignment horizontal="justify" vertical="top" wrapText="1"/>
    </xf>
    <xf numFmtId="0" fontId="88" fillId="0" borderId="0" xfId="647" applyFont="1" applyAlignment="1">
      <alignment horizontal="justify" vertical="top" wrapText="1"/>
    </xf>
    <xf numFmtId="0" fontId="78" fillId="28" borderId="0" xfId="647" applyFont="1" applyFill="1" applyAlignment="1">
      <alignment horizontal="justify" vertical="top" wrapText="1"/>
    </xf>
    <xf numFmtId="0" fontId="0" fillId="0" borderId="0" xfId="1537" applyFont="1" applyAlignment="1">
      <alignment horizontal="justify" vertical="top" wrapText="1"/>
    </xf>
    <xf numFmtId="0" fontId="0" fillId="0" borderId="0" xfId="1537" applyFont="1" applyAlignment="1">
      <alignment horizontal="justify" vertical="top" wrapText="1"/>
    </xf>
    <xf numFmtId="0" fontId="89" fillId="0" borderId="0" xfId="1537" applyFont="1" applyAlignment="1">
      <alignment horizontal="justify" vertical="top" wrapText="1"/>
    </xf>
    <xf numFmtId="0" fontId="90" fillId="0" borderId="0" xfId="1537" applyFont="1" applyAlignment="1">
      <alignment horizontal="justify" vertical="top" wrapText="1"/>
    </xf>
    <xf numFmtId="0" fontId="91" fillId="0" borderId="0" xfId="1537" applyFont="1" applyAlignment="1">
      <alignment horizontal="justify" vertical="top" wrapText="1"/>
    </xf>
    <xf numFmtId="0" fontId="93" fillId="0" borderId="0" xfId="1537" applyFont="1" applyAlignment="1">
      <alignment horizontal="justify" vertical="top" wrapText="1"/>
    </xf>
    <xf numFmtId="0" fontId="94" fillId="0" borderId="0" xfId="1537" applyFont="1" applyAlignment="1">
      <alignment horizontal="justify" vertical="top" wrapText="1"/>
    </xf>
    <xf numFmtId="0" fontId="95" fillId="0" borderId="0" xfId="1537" applyFont="1" applyAlignment="1">
      <alignment horizontal="justify" vertical="top" wrapText="1"/>
    </xf>
    <xf numFmtId="0" fontId="96" fillId="0" borderId="0" xfId="1537" applyFont="1" applyAlignment="1">
      <alignment horizontal="justify" vertical="top" wrapText="1"/>
    </xf>
    <xf numFmtId="0" fontId="97" fillId="0" borderId="0" xfId="1537" applyFont="1" applyAlignment="1">
      <alignment horizontal="justify" vertical="top" wrapText="1"/>
    </xf>
    <xf numFmtId="0" fontId="11" fillId="0" borderId="0" xfId="1537" applyFont="1" applyAlignment="1">
      <alignment horizontal="justify" vertical="top" wrapText="1"/>
    </xf>
    <xf numFmtId="0" fontId="98" fillId="0" borderId="0" xfId="1537" applyFont="1" applyAlignment="1">
      <alignment horizontal="center" vertical="top" wrapText="1"/>
    </xf>
    <xf numFmtId="0" fontId="11" fillId="0" borderId="0" xfId="1537" applyFont="1" applyAlignment="1">
      <alignment vertical="center"/>
    </xf>
    <xf numFmtId="0" fontId="59" fillId="0" borderId="0" xfId="1537" applyFont="1" applyAlignment="1">
      <alignment vertical="center"/>
    </xf>
    <xf numFmtId="168" fontId="59" fillId="0" borderId="0" xfId="1537" applyNumberFormat="1" applyFont="1" applyAlignment="1">
      <alignment vertical="center"/>
    </xf>
    <xf numFmtId="0" fontId="100" fillId="0" borderId="0" xfId="1537" applyFont="1" applyAlignment="1">
      <alignment horizontal="center" vertical="center"/>
    </xf>
    <xf numFmtId="168" fontId="100" fillId="0" borderId="0" xfId="1537" applyNumberFormat="1" applyFont="1" applyAlignment="1">
      <alignment horizontal="center" vertical="center"/>
    </xf>
    <xf numFmtId="0" fontId="101" fillId="0" borderId="0" xfId="1537" applyFont="1" applyAlignment="1">
      <alignment horizontal="center" vertical="center"/>
    </xf>
    <xf numFmtId="0" fontId="102" fillId="0" borderId="0" xfId="1537" applyFont="1" applyAlignment="1">
      <alignment horizontal="center" vertical="center"/>
    </xf>
    <xf numFmtId="168" fontId="52" fillId="0" borderId="0" xfId="1537" applyNumberFormat="1" applyFont="1" applyAlignment="1">
      <alignment horizontal="left" vertical="center"/>
    </xf>
    <xf numFmtId="0" fontId="101" fillId="0" borderId="15" xfId="1537" applyFont="1" applyBorder="1" applyAlignment="1">
      <alignment horizontal="center" vertical="center"/>
    </xf>
    <xf numFmtId="168" fontId="52" fillId="0" borderId="15" xfId="1537" applyNumberFormat="1" applyFont="1" applyBorder="1" applyAlignment="1">
      <alignment horizontal="left" vertical="center"/>
    </xf>
    <xf numFmtId="0" fontId="103" fillId="0" borderId="0" xfId="1537" applyFont="1" applyAlignment="1">
      <alignment vertical="center"/>
    </xf>
    <xf numFmtId="168" fontId="104" fillId="0" borderId="0" xfId="1537" applyNumberFormat="1" applyFont="1" applyAlignment="1">
      <alignment horizontal="left" vertical="center"/>
    </xf>
    <xf numFmtId="0" fontId="78" fillId="0" borderId="0" xfId="1537" applyFont="1" applyAlignment="1">
      <alignment vertical="center"/>
    </xf>
    <xf numFmtId="168" fontId="105" fillId="0" borderId="0" xfId="1537" applyNumberFormat="1" applyFont="1" applyAlignment="1">
      <alignment horizontal="center" vertical="center"/>
    </xf>
    <xf numFmtId="168" fontId="105" fillId="0" borderId="0" xfId="1537" applyNumberFormat="1" applyFont="1" applyAlignment="1">
      <alignment horizontal="left" vertical="center"/>
    </xf>
    <xf numFmtId="0" fontId="103" fillId="0" borderId="17" xfId="1537" applyFont="1" applyBorder="1" applyAlignment="1">
      <alignment vertical="center"/>
    </xf>
    <xf numFmtId="168" fontId="104" fillId="0" borderId="18" xfId="1537" applyNumberFormat="1" applyFont="1" applyBorder="1" applyAlignment="1">
      <alignment horizontal="left" vertical="center"/>
    </xf>
    <xf numFmtId="0" fontId="106" fillId="0" borderId="0" xfId="665" applyNumberFormat="1" applyFont="1" applyBorder="1" applyAlignment="1">
      <alignment horizontal="justify" vertical="top" wrapText="1"/>
    </xf>
    <xf numFmtId="0" fontId="107" fillId="0" borderId="0" xfId="665" applyNumberFormat="1" applyFont="1" applyBorder="1" applyAlignment="1">
      <alignment horizontal="justify" vertical="top" wrapText="1"/>
    </xf>
    <xf numFmtId="0" fontId="96" fillId="0" borderId="0" xfId="665" applyNumberFormat="1" applyFont="1" applyBorder="1" applyAlignment="1">
      <alignment horizontal="justify" vertical="top" wrapText="1"/>
    </xf>
    <xf numFmtId="0" fontId="91" fillId="0" borderId="0" xfId="665" applyNumberFormat="1" applyFont="1" applyBorder="1" applyAlignment="1">
      <alignment horizontal="justify" vertical="top" wrapText="1"/>
    </xf>
    <xf numFmtId="49" fontId="91" fillId="0" borderId="0" xfId="665" applyFont="1" applyBorder="1" applyAlignment="1">
      <alignment horizontal="justify" vertical="top" wrapText="1"/>
    </xf>
    <xf numFmtId="0" fontId="109" fillId="0" borderId="0" xfId="665" applyNumberFormat="1" applyFont="1" applyBorder="1" applyAlignment="1">
      <alignment horizontal="justify" vertical="top" wrapText="1"/>
    </xf>
    <xf numFmtId="49" fontId="106" fillId="0" borderId="0" xfId="665" applyFont="1" applyBorder="1" applyAlignment="1">
      <alignment horizontal="justify" vertical="top" wrapText="1"/>
    </xf>
    <xf numFmtId="0" fontId="106" fillId="0" borderId="0" xfId="1012" applyFont="1" applyAlignment="1">
      <alignment horizontal="justify" vertical="top" wrapText="1"/>
    </xf>
    <xf numFmtId="49" fontId="109" fillId="0" borderId="0" xfId="665" applyFont="1" applyBorder="1" applyAlignment="1">
      <alignment horizontal="justify" vertical="top" wrapText="1"/>
    </xf>
    <xf numFmtId="0" fontId="109" fillId="0" borderId="0" xfId="1012" applyFont="1" applyAlignment="1">
      <alignment horizontal="justify" vertical="top" wrapText="1"/>
    </xf>
    <xf numFmtId="2" fontId="106" fillId="0" borderId="0" xfId="665" applyNumberFormat="1" applyFont="1" applyBorder="1" applyAlignment="1" applyProtection="1">
      <alignment horizontal="justify" vertical="top" wrapText="1" shrinkToFit="1"/>
      <protection locked="0"/>
    </xf>
    <xf numFmtId="2" fontId="109" fillId="0" borderId="0" xfId="665" applyNumberFormat="1" applyFont="1" applyBorder="1" applyAlignment="1" applyProtection="1">
      <alignment horizontal="justify" vertical="top" wrapText="1" shrinkToFit="1"/>
      <protection locked="0"/>
    </xf>
    <xf numFmtId="0" fontId="10" fillId="0" borderId="0" xfId="647" applyFont="1" applyAlignment="1">
      <alignment horizontal="justify" vertical="top" wrapText="1"/>
    </xf>
    <xf numFmtId="4" fontId="110" fillId="0" borderId="0" xfId="700" applyNumberFormat="1" applyFont="1" applyAlignment="1">
      <alignment horizontal="right" wrapText="1" shrinkToFit="1"/>
    </xf>
    <xf numFmtId="0" fontId="110" fillId="0" borderId="0" xfId="755" applyFont="1" applyAlignment="1">
      <alignment wrapText="1"/>
    </xf>
    <xf numFmtId="0" fontId="110" fillId="0" borderId="0" xfId="1019" applyFont="1" applyAlignment="1">
      <alignment horizontal="right" wrapText="1"/>
    </xf>
    <xf numFmtId="49" fontId="111" fillId="0" borderId="0" xfId="1537" applyNumberFormat="1" applyFont="1" applyAlignment="1">
      <alignment horizontal="right" wrapText="1"/>
    </xf>
    <xf numFmtId="0" fontId="111" fillId="0" borderId="0" xfId="1537" applyFont="1" applyAlignment="1">
      <alignment horizontal="right" wrapText="1"/>
    </xf>
    <xf numFmtId="4" fontId="111" fillId="0" borderId="0" xfId="1537" applyNumberFormat="1" applyFont="1" applyAlignment="1">
      <alignment horizontal="right" wrapText="1"/>
    </xf>
    <xf numFmtId="0" fontId="111" fillId="0" borderId="0" xfId="1537" applyFont="1" applyAlignment="1">
      <alignment horizontal="center" wrapText="1"/>
    </xf>
    <xf numFmtId="0" fontId="110" fillId="0" borderId="0" xfId="1537" applyFont="1" applyAlignment="1">
      <alignment horizontal="left" wrapText="1"/>
    </xf>
    <xf numFmtId="0" fontId="110" fillId="0" borderId="0" xfId="1537" applyFont="1" applyAlignment="1">
      <alignment horizontal="right" wrapText="1"/>
    </xf>
    <xf numFmtId="168" fontId="110" fillId="0" borderId="0" xfId="1537" applyNumberFormat="1" applyFont="1" applyAlignment="1">
      <alignment horizontal="right" wrapText="1"/>
    </xf>
    <xf numFmtId="0" fontId="111" fillId="0" borderId="14" xfId="1537" applyFont="1" applyBorder="1" applyAlignment="1">
      <alignment horizontal="right" wrapText="1"/>
    </xf>
    <xf numFmtId="0" fontId="113" fillId="0" borderId="0" xfId="1537" applyFont="1" applyAlignment="1">
      <alignment horizontal="right" wrapText="1"/>
    </xf>
    <xf numFmtId="0" fontId="111" fillId="0" borderId="23" xfId="1537" applyFont="1" applyBorder="1" applyAlignment="1">
      <alignment horizontal="right" wrapText="1"/>
    </xf>
    <xf numFmtId="4" fontId="111" fillId="0" borderId="23" xfId="1537" applyNumberFormat="1" applyFont="1" applyBorder="1" applyAlignment="1">
      <alignment horizontal="right" wrapText="1"/>
    </xf>
    <xf numFmtId="4" fontId="110" fillId="0" borderId="0" xfId="1537" applyNumberFormat="1" applyFont="1" applyAlignment="1">
      <alignment horizontal="right" wrapText="1"/>
    </xf>
    <xf numFmtId="49" fontId="110" fillId="0" borderId="0" xfId="1537" applyNumberFormat="1" applyFont="1" applyAlignment="1">
      <alignment horizontal="right" wrapText="1"/>
    </xf>
    <xf numFmtId="0" fontId="110" fillId="0" borderId="0" xfId="1537" applyFont="1" applyAlignment="1">
      <alignment wrapText="1"/>
    </xf>
    <xf numFmtId="4" fontId="111" fillId="0" borderId="0" xfId="1537" applyNumberFormat="1" applyFont="1" applyBorder="1" applyAlignment="1">
      <alignment horizontal="right" wrapText="1"/>
    </xf>
    <xf numFmtId="0" fontId="111" fillId="28" borderId="24" xfId="1537" applyFont="1" applyFill="1" applyBorder="1" applyAlignment="1">
      <alignment horizontal="left" wrapText="1"/>
    </xf>
    <xf numFmtId="0" fontId="111" fillId="28" borderId="24" xfId="1537" applyFont="1" applyFill="1" applyBorder="1" applyAlignment="1">
      <alignment horizontal="right" wrapText="1"/>
    </xf>
    <xf numFmtId="0" fontId="111" fillId="28" borderId="0" xfId="1537" applyFont="1" applyFill="1" applyAlignment="1">
      <alignment horizontal="left" wrapText="1"/>
    </xf>
    <xf numFmtId="0" fontId="111" fillId="28" borderId="0" xfId="1537" applyFont="1" applyFill="1" applyAlignment="1">
      <alignment horizontal="right" wrapText="1"/>
    </xf>
    <xf numFmtId="0" fontId="110" fillId="28" borderId="0" xfId="1537" applyFont="1" applyFill="1" applyAlignment="1">
      <alignment horizontal="right" wrapText="1"/>
    </xf>
    <xf numFmtId="4" fontId="111" fillId="28" borderId="22" xfId="1537" applyNumberFormat="1" applyFont="1" applyFill="1" applyBorder="1" applyAlignment="1">
      <alignment horizontal="left" wrapText="1"/>
    </xf>
    <xf numFmtId="0" fontId="110" fillId="28" borderId="22" xfId="1537" applyFont="1" applyFill="1" applyBorder="1" applyAlignment="1">
      <alignment horizontal="right" wrapText="1"/>
    </xf>
    <xf numFmtId="4" fontId="111" fillId="28" borderId="0" xfId="1537" applyNumberFormat="1" applyFont="1" applyFill="1" applyAlignment="1">
      <alignment horizontal="left" wrapText="1"/>
    </xf>
    <xf numFmtId="4" fontId="111" fillId="28" borderId="22" xfId="1537" applyNumberFormat="1" applyFont="1" applyFill="1" applyBorder="1" applyAlignment="1">
      <alignment horizontal="right" wrapText="1"/>
    </xf>
    <xf numFmtId="4" fontId="111" fillId="28" borderId="0" xfId="1537" applyNumberFormat="1" applyFont="1" applyFill="1" applyBorder="1" applyAlignment="1">
      <alignment horizontal="left" wrapText="1"/>
    </xf>
    <xf numFmtId="0" fontId="110" fillId="28" borderId="0" xfId="1537" applyFont="1" applyFill="1" applyBorder="1" applyAlignment="1">
      <alignment horizontal="right" wrapText="1"/>
    </xf>
    <xf numFmtId="0" fontId="110" fillId="0" borderId="0" xfId="700" applyFont="1" applyBorder="1" applyAlignment="1">
      <alignment horizontal="right" wrapText="1"/>
    </xf>
    <xf numFmtId="4" fontId="111" fillId="28" borderId="25" xfId="1537" applyNumberFormat="1" applyFont="1" applyFill="1" applyBorder="1" applyAlignment="1">
      <alignment horizontal="left" wrapText="1"/>
    </xf>
    <xf numFmtId="0" fontId="110" fillId="28" borderId="25" xfId="1537" applyFont="1" applyFill="1" applyBorder="1" applyAlignment="1">
      <alignment horizontal="right" wrapText="1"/>
    </xf>
    <xf numFmtId="49" fontId="110" fillId="0" borderId="0" xfId="700" applyNumberFormat="1" applyFont="1" applyAlignment="1">
      <alignment horizontal="right" vertical="top" wrapText="1"/>
    </xf>
    <xf numFmtId="0" fontId="110" fillId="0" borderId="0" xfId="700" applyFont="1" applyAlignment="1">
      <alignment horizontal="left" vertical="top" wrapText="1"/>
    </xf>
    <xf numFmtId="0" fontId="111" fillId="0" borderId="0" xfId="700" applyFont="1" applyAlignment="1">
      <alignment horizontal="left" vertical="top" wrapText="1"/>
    </xf>
    <xf numFmtId="4" fontId="110" fillId="0" borderId="0" xfId="1019" applyNumberFormat="1" applyFont="1" applyAlignment="1">
      <alignment horizontal="right" wrapText="1"/>
    </xf>
    <xf numFmtId="49" fontId="110" fillId="0" borderId="0" xfId="1537" applyNumberFormat="1" applyFont="1" applyAlignment="1">
      <alignment horizontal="right" vertical="top" wrapText="1"/>
    </xf>
    <xf numFmtId="0" fontId="111" fillId="0" borderId="0" xfId="1537" applyFont="1" applyAlignment="1">
      <alignment horizontal="left" vertical="center" wrapText="1"/>
    </xf>
    <xf numFmtId="4" fontId="110" fillId="0" borderId="0" xfId="700" applyNumberFormat="1" applyFont="1" applyAlignment="1" applyProtection="1">
      <alignment horizontal="right" wrapText="1" shrinkToFit="1"/>
      <protection locked="0"/>
    </xf>
    <xf numFmtId="49" fontId="110" fillId="0" borderId="20" xfId="700" applyNumberFormat="1" applyFont="1" applyBorder="1" applyAlignment="1">
      <alignment horizontal="right" vertical="top" wrapText="1"/>
    </xf>
    <xf numFmtId="0" fontId="111" fillId="0" borderId="21" xfId="700" applyFont="1" applyBorder="1" applyAlignment="1">
      <alignment horizontal="left" vertical="top" wrapText="1"/>
    </xf>
    <xf numFmtId="49" fontId="110" fillId="0" borderId="0" xfId="1537" applyNumberFormat="1" applyFont="1" applyAlignment="1">
      <alignment horizontal="left" vertical="top" wrapText="1"/>
    </xf>
    <xf numFmtId="4" fontId="110" fillId="0" borderId="0" xfId="1537" applyNumberFormat="1" applyFont="1" applyAlignment="1" applyProtection="1">
      <alignment horizontal="right" wrapText="1"/>
      <protection hidden="1"/>
    </xf>
    <xf numFmtId="182" fontId="110" fillId="0" borderId="0" xfId="1537" applyNumberFormat="1" applyFont="1" applyAlignment="1" applyProtection="1">
      <alignment horizontal="right" wrapText="1"/>
      <protection hidden="1"/>
    </xf>
    <xf numFmtId="49" fontId="110" fillId="0" borderId="0" xfId="1537" applyNumberFormat="1" applyFont="1" applyAlignment="1" applyProtection="1">
      <alignment horizontal="right" vertical="top" wrapText="1"/>
      <protection hidden="1"/>
    </xf>
    <xf numFmtId="49" fontId="110" fillId="0" borderId="0" xfId="1537" applyNumberFormat="1" applyFont="1" applyAlignment="1" applyProtection="1">
      <alignment horizontal="left" vertical="center" wrapText="1"/>
      <protection hidden="1"/>
    </xf>
    <xf numFmtId="49" fontId="110" fillId="0" borderId="0" xfId="1537" applyNumberFormat="1" applyFont="1" applyAlignment="1" applyProtection="1">
      <alignment horizontal="right" wrapText="1"/>
      <protection hidden="1"/>
    </xf>
    <xf numFmtId="183" fontId="110" fillId="0" borderId="0" xfId="1537" applyNumberFormat="1" applyFont="1" applyBorder="1" applyAlignment="1" applyProtection="1">
      <alignment vertical="center" wrapText="1"/>
      <protection locked="0"/>
    </xf>
    <xf numFmtId="0" fontId="110" fillId="0" borderId="0" xfId="1537" applyFont="1" applyAlignment="1">
      <alignment vertical="center" wrapText="1"/>
    </xf>
    <xf numFmtId="0" fontId="110" fillId="0" borderId="0" xfId="875" applyFont="1" applyAlignment="1">
      <alignment horizontal="left" vertical="top" wrapText="1"/>
    </xf>
    <xf numFmtId="0" fontId="111" fillId="0" borderId="0" xfId="1537" applyFont="1" applyAlignment="1">
      <alignment horizontal="right" vertical="top" wrapText="1"/>
    </xf>
    <xf numFmtId="0" fontId="110" fillId="0" borderId="0" xfId="1537" applyFont="1" applyAlignment="1">
      <alignment vertical="top" wrapText="1"/>
    </xf>
    <xf numFmtId="0" fontId="112" fillId="0" borderId="0" xfId="1537" applyFont="1" applyAlignment="1">
      <alignment horizontal="right" vertical="top" wrapText="1"/>
    </xf>
    <xf numFmtId="0" fontId="115" fillId="0" borderId="0" xfId="1537" applyFont="1" applyAlignment="1">
      <alignment horizontal="left" vertical="center" wrapText="1"/>
    </xf>
    <xf numFmtId="0" fontId="110" fillId="0" borderId="0" xfId="1537" applyFont="1" applyAlignment="1">
      <alignment horizontal="right" vertical="top" wrapText="1"/>
    </xf>
    <xf numFmtId="1" fontId="110" fillId="0" borderId="0" xfId="1537" applyNumberFormat="1" applyFont="1" applyAlignment="1">
      <alignment horizontal="right" wrapText="1"/>
    </xf>
    <xf numFmtId="4" fontId="110" fillId="0" borderId="0" xfId="1537" applyNumberFormat="1" applyFont="1" applyAlignment="1" applyProtection="1">
      <alignment horizontal="right" wrapText="1"/>
      <protection locked="0"/>
    </xf>
    <xf numFmtId="2" fontId="110" fillId="0" borderId="0" xfId="1537" applyNumberFormat="1" applyFont="1" applyAlignment="1">
      <alignment horizontal="right" wrapText="1"/>
    </xf>
    <xf numFmtId="0" fontId="114" fillId="0" borderId="0" xfId="1537" applyFont="1" applyAlignment="1">
      <alignment horizontal="left" vertical="top" wrapText="1"/>
    </xf>
    <xf numFmtId="4" fontId="110" fillId="0" borderId="0" xfId="1537" applyNumberFormat="1" applyFont="1" applyBorder="1" applyAlignment="1" applyProtection="1">
      <alignment horizontal="right" wrapText="1"/>
      <protection locked="0"/>
    </xf>
    <xf numFmtId="2" fontId="110" fillId="0" borderId="0" xfId="1537" applyNumberFormat="1" applyFont="1" applyBorder="1" applyAlignment="1">
      <alignment horizontal="right" wrapText="1"/>
    </xf>
    <xf numFmtId="0" fontId="110" fillId="0" borderId="0" xfId="1537" applyFont="1" applyAlignment="1" applyProtection="1">
      <alignment horizontal="right" wrapText="1"/>
      <protection locked="0"/>
    </xf>
    <xf numFmtId="0" fontId="110" fillId="0" borderId="0" xfId="1016" applyFont="1" applyBorder="1" applyAlignment="1">
      <alignment horizontal="right" wrapText="1"/>
    </xf>
    <xf numFmtId="1" fontId="110" fillId="0" borderId="0" xfId="1016" applyNumberFormat="1" applyFont="1" applyBorder="1" applyAlignment="1">
      <alignment horizontal="right" wrapText="1"/>
    </xf>
    <xf numFmtId="184" fontId="110" fillId="0" borderId="0" xfId="1537" applyNumberFormat="1" applyFont="1" applyBorder="1" applyAlignment="1">
      <alignment horizontal="right" wrapText="1"/>
    </xf>
    <xf numFmtId="0" fontId="114" fillId="0" borderId="0" xfId="1537" applyFont="1" applyAlignment="1">
      <alignment horizontal="left" wrapText="1"/>
    </xf>
    <xf numFmtId="2" fontId="110" fillId="0" borderId="0" xfId="1537" applyNumberFormat="1" applyFont="1" applyAlignment="1" applyProtection="1">
      <alignment horizontal="right" wrapText="1"/>
      <protection locked="0"/>
    </xf>
    <xf numFmtId="0" fontId="110" fillId="0" borderId="0" xfId="1537" applyFont="1" applyBorder="1" applyAlignment="1">
      <alignment horizontal="right" wrapText="1"/>
    </xf>
    <xf numFmtId="1" fontId="110" fillId="0" borderId="0" xfId="1537" applyNumberFormat="1" applyFont="1" applyBorder="1" applyAlignment="1">
      <alignment horizontal="right" wrapText="1"/>
    </xf>
    <xf numFmtId="0" fontId="110" fillId="0" borderId="0" xfId="997" applyFont="1" applyAlignment="1">
      <alignment horizontal="right" wrapText="1"/>
    </xf>
    <xf numFmtId="0" fontId="111" fillId="0" borderId="0" xfId="1537" applyFont="1" applyAlignment="1">
      <alignment horizontal="left" vertical="top" wrapText="1"/>
    </xf>
    <xf numFmtId="4" fontId="110" fillId="0" borderId="0" xfId="1537" applyNumberFormat="1" applyFont="1" applyAlignment="1" applyProtection="1">
      <alignment vertical="center" wrapText="1"/>
      <protection locked="0"/>
    </xf>
    <xf numFmtId="49" fontId="110" fillId="0" borderId="0" xfId="1537" applyNumberFormat="1" applyFont="1" applyBorder="1" applyAlignment="1">
      <alignment horizontal="right" vertical="top" wrapText="1"/>
    </xf>
    <xf numFmtId="173" fontId="110" fillId="0" borderId="0" xfId="684" applyFont="1" applyAlignment="1">
      <alignment wrapText="1"/>
    </xf>
    <xf numFmtId="2" fontId="110" fillId="0" borderId="0" xfId="1537" applyNumberFormat="1" applyFont="1" applyBorder="1" applyAlignment="1" applyProtection="1">
      <alignment horizontal="right" wrapText="1"/>
      <protection locked="0"/>
    </xf>
    <xf numFmtId="0" fontId="110" fillId="0" borderId="0" xfId="1537" applyFont="1" applyAlignment="1">
      <alignment horizontal="left" vertical="center" wrapText="1"/>
    </xf>
    <xf numFmtId="4" fontId="110" fillId="0" borderId="31" xfId="1537" applyNumberFormat="1" applyFont="1" applyBorder="1" applyAlignment="1" applyProtection="1">
      <alignment horizontal="right" wrapText="1"/>
      <protection locked="0"/>
    </xf>
    <xf numFmtId="4" fontId="110" fillId="0" borderId="0" xfId="1537" applyNumberFormat="1" applyFont="1" applyBorder="1" applyAlignment="1">
      <alignment horizontal="right" wrapText="1"/>
    </xf>
    <xf numFmtId="0" fontId="115" fillId="0" borderId="0" xfId="1537" applyFont="1" applyAlignment="1">
      <alignment horizontal="left" wrapText="1"/>
    </xf>
    <xf numFmtId="0" fontId="110" fillId="0" borderId="0" xfId="875" applyFont="1" applyAlignment="1" applyProtection="1">
      <alignment horizontal="right" vertical="top" wrapText="1"/>
    </xf>
    <xf numFmtId="0" fontId="111" fillId="0" borderId="0" xfId="875" applyFont="1" applyAlignment="1" applyProtection="1">
      <alignment horizontal="left" vertical="center" wrapText="1"/>
    </xf>
    <xf numFmtId="0" fontId="110" fillId="0" borderId="0" xfId="875" applyFont="1" applyBorder="1" applyAlignment="1" applyProtection="1">
      <alignment horizontal="right" vertical="top" wrapText="1"/>
    </xf>
    <xf numFmtId="49" fontId="111" fillId="0" borderId="22" xfId="1537" applyNumberFormat="1" applyFont="1" applyBorder="1" applyAlignment="1">
      <alignment horizontal="right" vertical="top" wrapText="1"/>
    </xf>
    <xf numFmtId="0" fontId="111" fillId="0" borderId="22" xfId="1537" applyFont="1" applyBorder="1" applyAlignment="1">
      <alignment horizontal="left" vertical="center" wrapText="1"/>
    </xf>
    <xf numFmtId="0" fontId="111" fillId="0" borderId="22" xfId="1537" applyFont="1" applyBorder="1" applyAlignment="1">
      <alignment wrapText="1"/>
    </xf>
    <xf numFmtId="4" fontId="111" fillId="0" borderId="22" xfId="1537" applyNumberFormat="1" applyFont="1" applyBorder="1" applyAlignment="1" applyProtection="1">
      <alignment horizontal="right" wrapText="1"/>
      <protection locked="0"/>
    </xf>
    <xf numFmtId="4" fontId="111" fillId="0" borderId="0" xfId="1537" applyNumberFormat="1" applyFont="1" applyBorder="1" applyAlignment="1" applyProtection="1">
      <alignment horizontal="right" wrapText="1"/>
      <protection locked="0"/>
    </xf>
    <xf numFmtId="2" fontId="111" fillId="0" borderId="0" xfId="1537" applyNumberFormat="1" applyFont="1" applyBorder="1" applyAlignment="1" applyProtection="1">
      <alignment horizontal="right" wrapText="1"/>
      <protection locked="0"/>
    </xf>
    <xf numFmtId="0" fontId="111" fillId="0" borderId="0" xfId="1537" applyFont="1" applyBorder="1" applyAlignment="1">
      <alignment horizontal="left" vertical="top" wrapText="1"/>
    </xf>
    <xf numFmtId="0" fontId="111" fillId="0" borderId="0" xfId="1537" applyFont="1" applyBorder="1" applyAlignment="1">
      <alignment horizontal="right" wrapText="1"/>
    </xf>
    <xf numFmtId="2" fontId="111" fillId="0" borderId="0" xfId="1537" applyNumberFormat="1" applyFont="1" applyBorder="1" applyAlignment="1">
      <alignment horizontal="right" wrapText="1"/>
    </xf>
    <xf numFmtId="4" fontId="111" fillId="0" borderId="0" xfId="1537" applyNumberFormat="1" applyFont="1" applyBorder="1" applyAlignment="1" applyProtection="1">
      <alignment wrapText="1"/>
    </xf>
    <xf numFmtId="0" fontId="111" fillId="0" borderId="20" xfId="1537" applyFont="1" applyBorder="1" applyAlignment="1">
      <alignment horizontal="right" vertical="top" wrapText="1"/>
    </xf>
    <xf numFmtId="0" fontId="111" fillId="0" borderId="21" xfId="1537" applyFont="1" applyBorder="1" applyAlignment="1">
      <alignment horizontal="left" vertical="center" wrapText="1"/>
    </xf>
    <xf numFmtId="0" fontId="111" fillId="0" borderId="0" xfId="1537" applyFont="1" applyAlignment="1">
      <alignment vertical="center" wrapText="1"/>
    </xf>
    <xf numFmtId="4" fontId="110" fillId="0" borderId="0" xfId="1537" applyNumberFormat="1" applyFont="1" applyAlignment="1">
      <alignment vertical="center" wrapText="1"/>
    </xf>
    <xf numFmtId="49" fontId="110" fillId="0" borderId="0" xfId="1537" applyNumberFormat="1" applyFont="1" applyBorder="1" applyAlignment="1">
      <alignment horizontal="left" vertical="center" wrapText="1"/>
    </xf>
    <xf numFmtId="49" fontId="110" fillId="0" borderId="0" xfId="1537" applyNumberFormat="1" applyFont="1" applyAlignment="1">
      <alignment horizontal="left" wrapText="1"/>
    </xf>
    <xf numFmtId="0" fontId="110" fillId="0" borderId="0" xfId="1537" applyFont="1" applyBorder="1" applyAlignment="1">
      <alignment horizontal="left" vertical="center" wrapText="1"/>
    </xf>
    <xf numFmtId="1" fontId="110" fillId="0" borderId="0" xfId="1537" applyNumberFormat="1" applyFont="1" applyBorder="1" applyAlignment="1">
      <alignment horizontal="right" vertical="top" wrapText="1"/>
    </xf>
    <xf numFmtId="0" fontId="110" fillId="0" borderId="0" xfId="1016" applyFont="1" applyBorder="1" applyAlignment="1">
      <alignment horizontal="left" vertical="top" wrapText="1"/>
    </xf>
    <xf numFmtId="183" fontId="110" fillId="0" borderId="0" xfId="1537" applyNumberFormat="1" applyFont="1" applyBorder="1" applyAlignment="1">
      <alignment horizontal="right" wrapText="1"/>
    </xf>
    <xf numFmtId="183" fontId="110" fillId="0" borderId="0" xfId="1537" applyNumberFormat="1" applyFont="1" applyBorder="1" applyAlignment="1" applyProtection="1">
      <alignment horizontal="right" wrapText="1"/>
      <protection locked="0"/>
    </xf>
    <xf numFmtId="0" fontId="110" fillId="0" borderId="0" xfId="1537" applyFont="1" applyAlignment="1" applyProtection="1">
      <alignment horizontal="left" vertical="top" wrapText="1"/>
    </xf>
    <xf numFmtId="0" fontId="110" fillId="0" borderId="0" xfId="1537" applyFont="1" applyBorder="1" applyAlignment="1">
      <alignment horizontal="right" vertical="top" wrapText="1"/>
    </xf>
    <xf numFmtId="4" fontId="110" fillId="0" borderId="0" xfId="1537" applyNumberFormat="1" applyFont="1" applyBorder="1" applyAlignment="1" applyProtection="1">
      <alignment horizontal="right" wrapText="1"/>
    </xf>
    <xf numFmtId="4" fontId="110" fillId="0" borderId="0" xfId="1016" applyNumberFormat="1" applyFont="1" applyBorder="1" applyAlignment="1">
      <alignment horizontal="right" wrapText="1"/>
    </xf>
    <xf numFmtId="0" fontId="111" fillId="0" borderId="22" xfId="1537" applyFont="1" applyBorder="1" applyAlignment="1">
      <alignment horizontal="right" vertical="top" wrapText="1"/>
    </xf>
    <xf numFmtId="0" fontId="111" fillId="0" borderId="22" xfId="1537" applyFont="1" applyBorder="1" applyAlignment="1">
      <alignment vertical="center" wrapText="1"/>
    </xf>
    <xf numFmtId="4" fontId="110" fillId="0" borderId="0" xfId="1537" applyNumberFormat="1" applyFont="1" applyBorder="1" applyAlignment="1" applyProtection="1">
      <alignment vertical="center" wrapText="1"/>
    </xf>
    <xf numFmtId="0" fontId="110" fillId="0" borderId="0" xfId="997" applyFont="1" applyAlignment="1" applyProtection="1">
      <alignment horizontal="left" vertical="top" wrapText="1"/>
    </xf>
    <xf numFmtId="0" fontId="110" fillId="0" borderId="0" xfId="997" applyFont="1" applyAlignment="1" applyProtection="1">
      <alignment horizontal="right" wrapText="1"/>
    </xf>
    <xf numFmtId="1" fontId="110" fillId="0" borderId="0" xfId="997" applyNumberFormat="1" applyFont="1" applyAlignment="1" applyProtection="1">
      <alignment horizontal="right" wrapText="1"/>
    </xf>
    <xf numFmtId="4" fontId="110" fillId="0" borderId="0" xfId="997" applyNumberFormat="1" applyFont="1" applyBorder="1" applyAlignment="1" applyProtection="1">
      <alignment horizontal="right" wrapText="1"/>
      <protection locked="0"/>
    </xf>
    <xf numFmtId="0" fontId="110" fillId="0" borderId="0" xfId="997" applyFont="1" applyBorder="1" applyAlignment="1">
      <alignment vertical="center" wrapText="1"/>
    </xf>
    <xf numFmtId="49" fontId="110" fillId="0" borderId="0" xfId="997" applyNumberFormat="1" applyFont="1" applyAlignment="1" applyProtection="1">
      <alignment horizontal="right" vertical="top" wrapText="1"/>
    </xf>
    <xf numFmtId="0" fontId="114" fillId="0" borderId="0" xfId="997" applyFont="1" applyAlignment="1" applyProtection="1">
      <alignment horizontal="left" vertical="top" wrapText="1"/>
    </xf>
    <xf numFmtId="0" fontId="110" fillId="0" borderId="0" xfId="997" applyFont="1" applyAlignment="1" applyProtection="1">
      <alignment horizontal="left" wrapText="1"/>
    </xf>
    <xf numFmtId="0" fontId="110" fillId="0" borderId="0" xfId="997" applyFont="1" applyAlignment="1" applyProtection="1">
      <alignment horizontal="left" vertical="top" wrapText="1" readingOrder="1"/>
    </xf>
    <xf numFmtId="0" fontId="111" fillId="0" borderId="0" xfId="997" applyFont="1" applyBorder="1" applyAlignment="1" applyProtection="1">
      <alignment horizontal="right" wrapText="1"/>
    </xf>
    <xf numFmtId="0" fontId="111" fillId="0" borderId="0" xfId="997" applyFont="1" applyBorder="1" applyAlignment="1" applyProtection="1">
      <alignment horizontal="right" wrapText="1"/>
      <protection locked="0"/>
    </xf>
    <xf numFmtId="4" fontId="111" fillId="0" borderId="0" xfId="997" applyNumberFormat="1" applyFont="1" applyBorder="1" applyAlignment="1" applyProtection="1">
      <alignment horizontal="right" wrapText="1"/>
      <protection locked="0"/>
    </xf>
    <xf numFmtId="49" fontId="110" fillId="0" borderId="0" xfId="997" applyNumberFormat="1" applyFont="1" applyBorder="1" applyAlignment="1" applyProtection="1">
      <alignment horizontal="right" vertical="top" wrapText="1"/>
    </xf>
    <xf numFmtId="2" fontId="110" fillId="0" borderId="0" xfId="997" applyNumberFormat="1" applyFont="1" applyAlignment="1" applyProtection="1">
      <alignment horizontal="right" wrapText="1"/>
      <protection locked="0"/>
    </xf>
    <xf numFmtId="4" fontId="110" fillId="0" borderId="0" xfId="997" applyNumberFormat="1" applyFont="1" applyAlignment="1" applyProtection="1">
      <alignment horizontal="right" wrapText="1"/>
      <protection locked="0"/>
    </xf>
    <xf numFmtId="0" fontId="110" fillId="0" borderId="0" xfId="997" applyFont="1" applyAlignment="1" applyProtection="1">
      <alignment horizontal="left" vertical="center" wrapText="1"/>
    </xf>
    <xf numFmtId="1" fontId="110" fillId="0" borderId="0" xfId="997" applyNumberFormat="1" applyFont="1" applyBorder="1" applyAlignment="1" applyProtection="1">
      <alignment horizontal="right" wrapText="1"/>
    </xf>
    <xf numFmtId="0" fontId="110" fillId="0" borderId="0" xfId="997" applyFont="1" applyAlignment="1" applyProtection="1">
      <alignment horizontal="right" vertical="top" wrapText="1"/>
    </xf>
    <xf numFmtId="0" fontId="110" fillId="0" borderId="0" xfId="700" applyFont="1" applyBorder="1" applyAlignment="1">
      <alignment horizontal="right" vertical="top" wrapText="1"/>
    </xf>
    <xf numFmtId="0" fontId="110" fillId="0" borderId="0" xfId="700" applyFont="1" applyBorder="1" applyAlignment="1">
      <alignment horizontal="left" wrapText="1"/>
    </xf>
    <xf numFmtId="1" fontId="110" fillId="0" borderId="0" xfId="700" applyNumberFormat="1" applyFont="1" applyBorder="1" applyAlignment="1">
      <alignment horizontal="right" wrapText="1"/>
    </xf>
    <xf numFmtId="178" fontId="110" fillId="0" borderId="0" xfId="1537" applyNumberFormat="1" applyFont="1" applyBorder="1" applyAlignment="1" applyProtection="1">
      <alignment horizontal="right" wrapText="1"/>
      <protection locked="0"/>
    </xf>
    <xf numFmtId="0" fontId="111" fillId="0" borderId="0" xfId="1537" applyFont="1" applyAlignment="1">
      <alignment wrapText="1"/>
    </xf>
    <xf numFmtId="0" fontId="113" fillId="0" borderId="0" xfId="1537" applyFont="1" applyAlignment="1" applyProtection="1">
      <alignment horizontal="right" wrapText="1"/>
      <protection locked="0"/>
    </xf>
    <xf numFmtId="185" fontId="113" fillId="0" borderId="0" xfId="1537" applyNumberFormat="1" applyFont="1" applyAlignment="1" applyProtection="1">
      <alignment horizontal="right" wrapText="1"/>
      <protection locked="0"/>
    </xf>
    <xf numFmtId="185" fontId="110" fillId="0" borderId="0" xfId="1537" applyNumberFormat="1" applyFont="1" applyAlignment="1" applyProtection="1">
      <alignment horizontal="right" wrapText="1"/>
      <protection locked="0"/>
    </xf>
    <xf numFmtId="4" fontId="113" fillId="0" borderId="0" xfId="1537" applyNumberFormat="1" applyFont="1" applyAlignment="1" applyProtection="1">
      <alignment horizontal="right" wrapText="1"/>
      <protection locked="0"/>
    </xf>
    <xf numFmtId="0" fontId="113" fillId="0" borderId="0" xfId="1537" applyFont="1" applyAlignment="1">
      <alignment horizontal="left" vertical="center" wrapText="1"/>
    </xf>
    <xf numFmtId="0" fontId="113" fillId="0" borderId="0" xfId="1537" applyFont="1" applyBorder="1" applyAlignment="1">
      <alignment horizontal="left" vertical="center" wrapText="1"/>
    </xf>
    <xf numFmtId="186" fontId="110" fillId="0" borderId="0" xfId="1537" applyNumberFormat="1" applyFont="1" applyBorder="1" applyAlignment="1">
      <alignment horizontal="right" wrapText="1"/>
    </xf>
    <xf numFmtId="4" fontId="114" fillId="0" borderId="0" xfId="1537" applyNumberFormat="1" applyFont="1" applyBorder="1" applyAlignment="1">
      <alignment horizontal="right" wrapText="1"/>
    </xf>
    <xf numFmtId="1" fontId="111" fillId="0" borderId="0" xfId="1537" applyNumberFormat="1" applyFont="1" applyBorder="1" applyAlignment="1">
      <alignment horizontal="right" wrapText="1"/>
    </xf>
    <xf numFmtId="185" fontId="110" fillId="0" borderId="0" xfId="1537" applyNumberFormat="1" applyFont="1" applyBorder="1" applyAlignment="1" applyProtection="1">
      <alignment horizontal="right" wrapText="1"/>
      <protection locked="0"/>
    </xf>
    <xf numFmtId="185" fontId="110" fillId="0" borderId="0" xfId="1537" applyNumberFormat="1" applyFont="1" applyBorder="1" applyAlignment="1">
      <alignment horizontal="right" wrapText="1"/>
    </xf>
    <xf numFmtId="49" fontId="111" fillId="0" borderId="0" xfId="1537" applyNumberFormat="1" applyFont="1" applyBorder="1" applyAlignment="1">
      <alignment horizontal="right" vertical="top" wrapText="1"/>
    </xf>
    <xf numFmtId="4" fontId="111" fillId="0" borderId="0" xfId="1537" applyNumberFormat="1" applyFont="1" applyBorder="1" applyAlignment="1" applyProtection="1">
      <alignment horizontal="right" vertical="top" wrapText="1"/>
      <protection locked="0"/>
    </xf>
    <xf numFmtId="4" fontId="111" fillId="0" borderId="32" xfId="1537" applyNumberFormat="1" applyFont="1" applyBorder="1" applyAlignment="1" applyProtection="1">
      <alignment vertical="top" wrapText="1"/>
      <protection locked="0"/>
    </xf>
    <xf numFmtId="1" fontId="110" fillId="0" borderId="0" xfId="1537" applyNumberFormat="1" applyFont="1" applyAlignment="1">
      <alignment horizontal="right" vertical="top" wrapText="1"/>
    </xf>
    <xf numFmtId="4" fontId="110" fillId="0" borderId="0" xfId="1537" applyNumberFormat="1" applyFont="1" applyBorder="1" applyAlignment="1">
      <alignment horizontal="right" vertical="top" wrapText="1"/>
    </xf>
    <xf numFmtId="4" fontId="110" fillId="0" borderId="0" xfId="1537" applyNumberFormat="1" applyFont="1" applyBorder="1" applyAlignment="1" applyProtection="1">
      <alignment horizontal="right" vertical="top" wrapText="1"/>
      <protection locked="0"/>
    </xf>
    <xf numFmtId="4" fontId="111" fillId="0" borderId="32" xfId="1537" applyNumberFormat="1" applyFont="1" applyBorder="1" applyAlignment="1" applyProtection="1">
      <alignment horizontal="right" vertical="top" wrapText="1"/>
      <protection locked="0"/>
    </xf>
    <xf numFmtId="4" fontId="111" fillId="0" borderId="0" xfId="1537" applyNumberFormat="1" applyFont="1" applyBorder="1" applyAlignment="1" applyProtection="1">
      <alignment vertical="top" wrapText="1"/>
      <protection locked="0"/>
    </xf>
    <xf numFmtId="4" fontId="111" fillId="0" borderId="0" xfId="1537" applyNumberFormat="1" applyFont="1" applyBorder="1" applyAlignment="1" applyProtection="1">
      <alignment wrapText="1"/>
      <protection locked="0"/>
    </xf>
    <xf numFmtId="0" fontId="110" fillId="0" borderId="0" xfId="875" applyFont="1" applyAlignment="1">
      <alignment horizontal="left" vertical="center" wrapText="1"/>
    </xf>
    <xf numFmtId="0" fontId="115" fillId="0" borderId="0" xfId="1537" applyFont="1" applyAlignment="1">
      <alignment horizontal="left" vertical="top" wrapText="1"/>
    </xf>
    <xf numFmtId="0" fontId="110" fillId="0" borderId="0" xfId="875" applyFont="1" applyAlignment="1">
      <alignment horizontal="right" vertical="top" wrapText="1"/>
    </xf>
    <xf numFmtId="0" fontId="111" fillId="0" borderId="0" xfId="875" applyFont="1" applyAlignment="1">
      <alignment horizontal="left" vertical="center" wrapText="1"/>
    </xf>
    <xf numFmtId="4" fontId="110" fillId="0" borderId="22" xfId="1537" applyNumberFormat="1" applyFont="1" applyBorder="1" applyAlignment="1" applyProtection="1">
      <alignment horizontal="right" wrapText="1"/>
      <protection locked="0"/>
    </xf>
    <xf numFmtId="49" fontId="110" fillId="0" borderId="14" xfId="1537" applyNumberFormat="1" applyFont="1" applyBorder="1" applyAlignment="1">
      <alignment horizontal="right" vertical="top" wrapText="1"/>
    </xf>
    <xf numFmtId="1" fontId="111" fillId="0" borderId="14" xfId="1537" applyNumberFormat="1" applyFont="1" applyBorder="1" applyAlignment="1">
      <alignment horizontal="right" wrapText="1"/>
    </xf>
    <xf numFmtId="4" fontId="111" fillId="0" borderId="14" xfId="1537" applyNumberFormat="1" applyFont="1" applyBorder="1" applyAlignment="1">
      <alignment horizontal="right" wrapText="1"/>
    </xf>
    <xf numFmtId="4" fontId="111" fillId="0" borderId="19" xfId="1537" applyNumberFormat="1" applyFont="1" applyBorder="1" applyAlignment="1">
      <alignment horizontal="right" wrapText="1"/>
    </xf>
    <xf numFmtId="49" fontId="111" fillId="0" borderId="0" xfId="1537" applyNumberFormat="1" applyFont="1" applyAlignment="1">
      <alignment horizontal="left" vertical="top" wrapText="1"/>
    </xf>
    <xf numFmtId="4" fontId="111" fillId="0" borderId="0" xfId="1537" applyNumberFormat="1" applyFont="1" applyAlignment="1" applyProtection="1">
      <alignment horizontal="right" wrapText="1"/>
      <protection locked="0"/>
    </xf>
    <xf numFmtId="0" fontId="110" fillId="0" borderId="20" xfId="1537" applyFont="1" applyBorder="1" applyAlignment="1">
      <alignment horizontal="right" vertical="top" wrapText="1"/>
    </xf>
    <xf numFmtId="0" fontId="113" fillId="0" borderId="0" xfId="1537" applyFont="1" applyAlignment="1">
      <alignment horizontal="left" vertical="top" wrapText="1"/>
    </xf>
    <xf numFmtId="0" fontId="110" fillId="0" borderId="0" xfId="1016" applyFont="1" applyAlignment="1">
      <alignment horizontal="right" wrapText="1"/>
    </xf>
    <xf numFmtId="0" fontId="110" fillId="0" borderId="0" xfId="1016" applyFont="1" applyAlignment="1">
      <alignment horizontal="left" vertical="top" wrapText="1"/>
    </xf>
    <xf numFmtId="0" fontId="110" fillId="0" borderId="0" xfId="831" applyFont="1" applyAlignment="1">
      <alignment horizontal="left" vertical="center" wrapText="1"/>
    </xf>
    <xf numFmtId="3" fontId="110" fillId="0" borderId="0" xfId="1537" applyNumberFormat="1" applyFont="1" applyAlignment="1">
      <alignment horizontal="left" vertical="top" wrapText="1"/>
    </xf>
    <xf numFmtId="183" fontId="110" fillId="0" borderId="0" xfId="1537" applyNumberFormat="1" applyFont="1" applyAlignment="1">
      <alignment wrapText="1"/>
    </xf>
    <xf numFmtId="4" fontId="110" fillId="0" borderId="0" xfId="1537" applyNumberFormat="1" applyFont="1" applyAlignment="1" applyProtection="1">
      <alignment wrapText="1"/>
      <protection locked="0"/>
    </xf>
    <xf numFmtId="173" fontId="110" fillId="0" borderId="0" xfId="684" applyFont="1" applyAlignment="1">
      <alignment horizontal="right" vertical="top" wrapText="1"/>
    </xf>
    <xf numFmtId="173" fontId="110" fillId="0" borderId="0" xfId="684" applyFont="1" applyAlignment="1">
      <alignment horizontal="left" vertical="top" wrapText="1"/>
    </xf>
    <xf numFmtId="173" fontId="110" fillId="0" borderId="0" xfId="684" applyFont="1" applyAlignment="1">
      <alignment horizontal="right" wrapText="1"/>
    </xf>
    <xf numFmtId="4" fontId="110" fillId="0" borderId="0" xfId="684" applyNumberFormat="1" applyFont="1" applyBorder="1" applyAlignment="1">
      <alignment horizontal="right" wrapText="1"/>
    </xf>
    <xf numFmtId="4" fontId="110" fillId="0" borderId="0" xfId="1537" applyNumberFormat="1" applyFont="1" applyAlignment="1">
      <alignment horizontal="right" vertical="center" wrapText="1"/>
    </xf>
    <xf numFmtId="4" fontId="110" fillId="0" borderId="0" xfId="684" applyNumberFormat="1" applyFont="1" applyAlignment="1">
      <alignment wrapText="1"/>
    </xf>
    <xf numFmtId="183" fontId="110" fillId="0" borderId="0" xfId="1537" applyNumberFormat="1" applyFont="1" applyAlignment="1" applyProtection="1">
      <alignment wrapText="1"/>
      <protection locked="0"/>
    </xf>
    <xf numFmtId="1" fontId="110" fillId="0" borderId="0" xfId="684" applyNumberFormat="1" applyFont="1" applyAlignment="1">
      <alignment horizontal="right" wrapText="1"/>
    </xf>
    <xf numFmtId="178" fontId="110" fillId="0" borderId="0" xfId="1537" applyNumberFormat="1" applyFont="1" applyAlignment="1" applyProtection="1">
      <alignment horizontal="right" wrapText="1"/>
      <protection locked="0"/>
    </xf>
    <xf numFmtId="49" fontId="111" fillId="0" borderId="14" xfId="1537" applyNumberFormat="1" applyFont="1" applyBorder="1" applyAlignment="1">
      <alignment horizontal="left" vertical="center" wrapText="1"/>
    </xf>
    <xf numFmtId="4" fontId="111" fillId="0" borderId="14" xfId="1537" applyNumberFormat="1" applyFont="1" applyBorder="1" applyAlignment="1" applyProtection="1">
      <alignment horizontal="right" wrapText="1"/>
      <protection locked="0"/>
    </xf>
    <xf numFmtId="1" fontId="111" fillId="0" borderId="0" xfId="1537" applyNumberFormat="1" applyFont="1" applyAlignment="1">
      <alignment horizontal="right" wrapText="1"/>
    </xf>
    <xf numFmtId="0" fontId="113" fillId="0" borderId="0" xfId="1537" applyFont="1" applyAlignment="1">
      <alignment vertical="center" wrapText="1"/>
    </xf>
    <xf numFmtId="0" fontId="110" fillId="0" borderId="0" xfId="997" applyFont="1" applyAlignment="1">
      <alignment horizontal="right" vertical="top" wrapText="1"/>
    </xf>
    <xf numFmtId="0" fontId="110" fillId="0" borderId="0" xfId="997" applyFont="1" applyAlignment="1">
      <alignment horizontal="left" vertical="top" wrapText="1"/>
    </xf>
    <xf numFmtId="4" fontId="110" fillId="0" borderId="0" xfId="997" applyNumberFormat="1" applyFont="1" applyAlignment="1">
      <alignment horizontal="right" wrapText="1"/>
    </xf>
    <xf numFmtId="4" fontId="110" fillId="0" borderId="0" xfId="997" applyNumberFormat="1" applyFont="1" applyBorder="1" applyAlignment="1">
      <alignment horizontal="right" wrapText="1"/>
    </xf>
    <xf numFmtId="0" fontId="110" fillId="0" borderId="0" xfId="997" applyFont="1" applyAlignment="1">
      <alignment vertical="center" wrapText="1"/>
    </xf>
    <xf numFmtId="49" fontId="110" fillId="0" borderId="0" xfId="997" applyNumberFormat="1" applyFont="1" applyAlignment="1">
      <alignment horizontal="right" vertical="top" wrapText="1"/>
    </xf>
    <xf numFmtId="0" fontId="110" fillId="0" borderId="0" xfId="997" applyFont="1" applyAlignment="1">
      <alignment horizontal="left" wrapText="1"/>
    </xf>
    <xf numFmtId="0" fontId="110" fillId="0" borderId="0" xfId="997" applyFont="1" applyAlignment="1">
      <alignment horizontal="left" vertical="top" wrapText="1" readingOrder="1"/>
    </xf>
    <xf numFmtId="0" fontId="110" fillId="0" borderId="0" xfId="1537" applyFont="1" applyAlignment="1" applyProtection="1">
      <alignment horizontal="right" vertical="top" wrapText="1"/>
      <protection hidden="1"/>
    </xf>
    <xf numFmtId="0" fontId="110" fillId="28" borderId="24" xfId="1537" applyFont="1" applyFill="1" applyBorder="1" applyAlignment="1">
      <alignment horizontal="right" vertical="top" wrapText="1"/>
    </xf>
    <xf numFmtId="0" fontId="110" fillId="28" borderId="24" xfId="1537" applyFont="1" applyFill="1" applyBorder="1" applyAlignment="1">
      <alignment horizontal="right" wrapText="1"/>
    </xf>
    <xf numFmtId="4" fontId="110" fillId="28" borderId="24" xfId="1537" applyNumberFormat="1" applyFont="1" applyFill="1" applyBorder="1" applyAlignment="1">
      <alignment horizontal="right" wrapText="1"/>
    </xf>
    <xf numFmtId="0" fontId="110" fillId="28" borderId="0" xfId="1537" applyFont="1" applyFill="1" applyAlignment="1">
      <alignment horizontal="right" vertical="top" wrapText="1"/>
    </xf>
    <xf numFmtId="4" fontId="110" fillId="28" borderId="0" xfId="1537" applyNumberFormat="1" applyFont="1" applyFill="1" applyAlignment="1">
      <alignment horizontal="right" wrapText="1"/>
    </xf>
    <xf numFmtId="0" fontId="110" fillId="28" borderId="22" xfId="1537" applyFont="1" applyFill="1" applyBorder="1" applyAlignment="1">
      <alignment horizontal="right" vertical="top" wrapText="1"/>
    </xf>
    <xf numFmtId="4" fontId="110" fillId="28" borderId="22" xfId="1537" applyNumberFormat="1" applyFont="1" applyFill="1" applyBorder="1" applyAlignment="1">
      <alignment horizontal="right" wrapText="1"/>
    </xf>
    <xf numFmtId="4" fontId="111" fillId="28" borderId="0" xfId="1537" applyNumberFormat="1" applyFont="1" applyFill="1" applyAlignment="1">
      <alignment horizontal="right" wrapText="1"/>
    </xf>
    <xf numFmtId="0" fontId="110" fillId="28" borderId="25" xfId="1537" applyFont="1" applyFill="1" applyBorder="1" applyAlignment="1">
      <alignment horizontal="right" vertical="top" wrapText="1"/>
    </xf>
    <xf numFmtId="4" fontId="111" fillId="28" borderId="25" xfId="1537" applyNumberFormat="1" applyFont="1" applyFill="1" applyBorder="1" applyAlignment="1">
      <alignment horizontal="right" wrapText="1"/>
    </xf>
    <xf numFmtId="4" fontId="110" fillId="28" borderId="25" xfId="1537" applyNumberFormat="1" applyFont="1" applyFill="1" applyBorder="1" applyAlignment="1">
      <alignment horizontal="right" wrapText="1"/>
    </xf>
    <xf numFmtId="0" fontId="110" fillId="28" borderId="0" xfId="1537" applyFont="1" applyFill="1" applyBorder="1" applyAlignment="1">
      <alignment horizontal="right" vertical="top" wrapText="1"/>
    </xf>
    <xf numFmtId="4" fontId="111" fillId="28" borderId="0" xfId="1537" applyNumberFormat="1" applyFont="1" applyFill="1" applyBorder="1" applyAlignment="1">
      <alignment horizontal="right" wrapText="1"/>
    </xf>
    <xf numFmtId="4" fontId="110" fillId="28" borderId="0" xfId="1537" applyNumberFormat="1" applyFont="1" applyFill="1" applyBorder="1" applyAlignment="1">
      <alignment horizontal="right" wrapText="1"/>
    </xf>
    <xf numFmtId="168" fontId="52" fillId="0" borderId="0" xfId="1537" applyNumberFormat="1" applyFont="1" applyAlignment="1">
      <alignment horizontal="right" vertical="center" wrapText="1"/>
    </xf>
    <xf numFmtId="168" fontId="120" fillId="0" borderId="22" xfId="1537" applyNumberFormat="1" applyFont="1" applyBorder="1" applyAlignment="1">
      <alignment horizontal="right" wrapText="1"/>
    </xf>
    <xf numFmtId="168" fontId="120" fillId="0" borderId="0" xfId="1537" applyNumberFormat="1" applyFont="1" applyBorder="1" applyAlignment="1">
      <alignment horizontal="right" wrapText="1"/>
    </xf>
    <xf numFmtId="49" fontId="121" fillId="0" borderId="0" xfId="700" applyNumberFormat="1" applyFont="1" applyAlignment="1">
      <alignment horizontal="left" vertical="top"/>
    </xf>
    <xf numFmtId="0" fontId="122" fillId="0" borderId="0" xfId="700" applyFont="1" applyAlignment="1">
      <alignment horizontal="justify" vertical="top" wrapText="1"/>
    </xf>
    <xf numFmtId="4" fontId="121" fillId="0" borderId="0" xfId="700" applyNumberFormat="1" applyFont="1" applyAlignment="1">
      <alignment horizontal="right" shrinkToFit="1"/>
    </xf>
    <xf numFmtId="0" fontId="121" fillId="0" borderId="0" xfId="755" applyFont="1"/>
    <xf numFmtId="0" fontId="121" fillId="0" borderId="0" xfId="700" applyFont="1" applyAlignment="1">
      <alignment horizontal="justify" vertical="top" wrapText="1"/>
    </xf>
    <xf numFmtId="0" fontId="122" fillId="0" borderId="0" xfId="700" applyFont="1" applyAlignment="1">
      <alignment horizontal="justify" vertical="top"/>
    </xf>
    <xf numFmtId="0" fontId="121" fillId="0" borderId="0" xfId="700" applyFont="1" applyAlignment="1">
      <alignment horizontal="left" vertical="top"/>
    </xf>
    <xf numFmtId="0" fontId="121" fillId="0" borderId="0" xfId="1019" applyFont="1" applyAlignment="1">
      <alignment horizontal="left"/>
    </xf>
    <xf numFmtId="0" fontId="121" fillId="0" borderId="0" xfId="1019" applyFont="1" applyAlignment="1">
      <alignment horizontal="left" wrapText="1"/>
    </xf>
    <xf numFmtId="4" fontId="121" fillId="0" borderId="0" xfId="1019" applyNumberFormat="1" applyFont="1" applyAlignment="1">
      <alignment horizontal="left" vertical="top" wrapText="1"/>
    </xf>
    <xf numFmtId="0" fontId="121" fillId="0" borderId="0" xfId="755" applyFont="1" applyAlignment="1">
      <alignment horizontal="left"/>
    </xf>
    <xf numFmtId="0" fontId="121" fillId="0" borderId="0" xfId="1019" applyFont="1" applyAlignment="1">
      <alignment horizontal="left" vertical="top" wrapText="1"/>
    </xf>
    <xf numFmtId="4" fontId="121" fillId="0" borderId="0" xfId="700" applyNumberFormat="1" applyFont="1" applyAlignment="1">
      <alignment horizontal="left" shrinkToFit="1"/>
    </xf>
    <xf numFmtId="49" fontId="123" fillId="0" borderId="23" xfId="1537" applyNumberFormat="1" applyFont="1" applyBorder="1" applyAlignment="1">
      <alignment horizontal="left" vertical="center"/>
    </xf>
    <xf numFmtId="0" fontId="123" fillId="0" borderId="23" xfId="1537" applyFont="1" applyBorder="1" applyAlignment="1">
      <alignment horizontal="center" vertical="center" wrapText="1"/>
    </xf>
    <xf numFmtId="4" fontId="123" fillId="0" borderId="23" xfId="1537" applyNumberFormat="1" applyFont="1" applyBorder="1" applyAlignment="1">
      <alignment horizontal="center" vertical="center" wrapText="1"/>
    </xf>
    <xf numFmtId="0" fontId="123" fillId="0" borderId="0" xfId="1537" applyFont="1" applyAlignment="1">
      <alignment horizontal="center" vertical="top" wrapText="1"/>
    </xf>
    <xf numFmtId="49" fontId="122" fillId="0" borderId="0" xfId="700" applyNumberFormat="1" applyFont="1" applyAlignment="1">
      <alignment horizontal="left" vertical="top"/>
    </xf>
    <xf numFmtId="4" fontId="121" fillId="0" borderId="0" xfId="700" applyNumberFormat="1" applyFont="1" applyAlignment="1">
      <alignment horizontal="right" vertical="top" shrinkToFit="1"/>
    </xf>
    <xf numFmtId="4" fontId="121" fillId="0" borderId="0" xfId="700" applyNumberFormat="1" applyFont="1" applyAlignment="1" applyProtection="1">
      <alignment horizontal="right" vertical="top" shrinkToFit="1"/>
      <protection locked="0"/>
    </xf>
    <xf numFmtId="1" fontId="124" fillId="0" borderId="0" xfId="1537" applyNumberFormat="1" applyFont="1" applyBorder="1" applyAlignment="1">
      <alignment horizontal="left" vertical="top"/>
    </xf>
    <xf numFmtId="4" fontId="124" fillId="0" borderId="0" xfId="1537" applyNumberFormat="1" applyFont="1" applyBorder="1" applyAlignment="1">
      <alignment wrapText="1"/>
    </xf>
    <xf numFmtId="4" fontId="124" fillId="0" borderId="0" xfId="1537" applyNumberFormat="1" applyFont="1" applyBorder="1" applyAlignment="1">
      <alignment horizontal="center"/>
    </xf>
    <xf numFmtId="0" fontId="125" fillId="0" borderId="0" xfId="1537" applyFont="1" applyBorder="1" applyAlignment="1">
      <alignment horizontal="left" vertical="top" wrapText="1"/>
    </xf>
    <xf numFmtId="0" fontId="125" fillId="0" borderId="0" xfId="1537" applyFont="1" applyBorder="1" applyAlignment="1">
      <alignment horizontal="center" wrapText="1"/>
    </xf>
    <xf numFmtId="0" fontId="126" fillId="0" borderId="0" xfId="1537" applyFont="1" applyAlignment="1">
      <alignment vertical="top" wrapText="1"/>
    </xf>
    <xf numFmtId="0" fontId="124" fillId="0" borderId="0" xfId="1537" applyFont="1" applyAlignment="1">
      <alignment horizontal="justify" vertical="top" wrapText="1"/>
    </xf>
    <xf numFmtId="1" fontId="124" fillId="0" borderId="0" xfId="1537" applyNumberFormat="1" applyFont="1" applyAlignment="1">
      <alignment horizontal="left" vertical="top"/>
    </xf>
    <xf numFmtId="0" fontId="124" fillId="0" borderId="0" xfId="1537" applyFont="1" applyBorder="1" applyAlignment="1">
      <alignment vertical="top" wrapText="1"/>
    </xf>
    <xf numFmtId="0" fontId="124" fillId="0" borderId="0" xfId="1537" applyFont="1" applyBorder="1" applyAlignment="1">
      <alignment horizontal="right" wrapText="1"/>
    </xf>
    <xf numFmtId="4" fontId="124" fillId="0" borderId="0" xfId="1537" applyNumberFormat="1" applyFont="1" applyBorder="1" applyAlignment="1">
      <alignment horizontal="right" wrapText="1"/>
    </xf>
    <xf numFmtId="4" fontId="124" fillId="0" borderId="0" xfId="1537" applyNumberFormat="1" applyFont="1" applyBorder="1" applyAlignment="1">
      <alignment horizontal="center" vertical="top" wrapText="1"/>
    </xf>
    <xf numFmtId="0" fontId="125" fillId="0" borderId="20" xfId="1537" applyFont="1" applyBorder="1" applyAlignment="1">
      <alignment horizontal="left" vertical="top"/>
    </xf>
    <xf numFmtId="0" fontId="125" fillId="0" borderId="21" xfId="1537" applyFont="1" applyBorder="1" applyAlignment="1">
      <alignment horizontal="left" vertical="top" wrapText="1"/>
    </xf>
    <xf numFmtId="0" fontId="124" fillId="0" borderId="0" xfId="1537" applyFont="1" applyAlignment="1">
      <alignment horizontal="center"/>
    </xf>
    <xf numFmtId="4" fontId="124" fillId="0" borderId="0" xfId="1537" applyNumberFormat="1" applyFont="1" applyAlignment="1">
      <alignment horizontal="center"/>
    </xf>
    <xf numFmtId="0" fontId="124" fillId="0" borderId="0" xfId="1537" applyFont="1" applyAlignment="1">
      <alignment horizontal="left" vertical="top"/>
    </xf>
    <xf numFmtId="0" fontId="124" fillId="0" borderId="0" xfId="1537" applyFont="1" applyAlignment="1">
      <alignment horizontal="left" vertical="top" wrapText="1"/>
    </xf>
    <xf numFmtId="0" fontId="124" fillId="0" borderId="0" xfId="1537" applyFont="1" applyBorder="1" applyAlignment="1" applyProtection="1">
      <alignment vertical="center" wrapText="1"/>
    </xf>
    <xf numFmtId="168" fontId="124" fillId="0" borderId="0" xfId="1537" applyNumberFormat="1" applyFont="1" applyAlignment="1">
      <alignment horizontal="right" wrapText="1"/>
    </xf>
    <xf numFmtId="4" fontId="124" fillId="0" borderId="0" xfId="1537" applyNumberFormat="1" applyFont="1" applyAlignment="1">
      <alignment horizontal="left" vertical="top" wrapText="1"/>
    </xf>
    <xf numFmtId="4" fontId="124" fillId="0" borderId="0" xfId="1537" applyNumberFormat="1" applyFont="1" applyAlignment="1">
      <alignment horizontal="left" wrapText="1"/>
    </xf>
    <xf numFmtId="0" fontId="124" fillId="0" borderId="0" xfId="1319" applyFont="1" applyAlignment="1">
      <alignment vertical="top" wrapText="1"/>
    </xf>
    <xf numFmtId="0" fontId="124" fillId="0" borderId="0" xfId="1011" applyFont="1" applyAlignment="1">
      <alignment horizontal="center"/>
    </xf>
    <xf numFmtId="4" fontId="124" fillId="0" borderId="0" xfId="1537" applyNumberFormat="1" applyFont="1" applyBorder="1" applyAlignment="1">
      <alignment horizontal="left" vertical="top" wrapText="1"/>
    </xf>
    <xf numFmtId="0" fontId="124" fillId="0" borderId="0" xfId="1537" applyFont="1" applyBorder="1" applyAlignment="1">
      <alignment horizontal="center"/>
    </xf>
    <xf numFmtId="1" fontId="125" fillId="0" borderId="22" xfId="1537" applyNumberFormat="1" applyFont="1" applyBorder="1" applyAlignment="1">
      <alignment horizontal="left" vertical="top"/>
    </xf>
    <xf numFmtId="0" fontId="125" fillId="0" borderId="22" xfId="1537" applyFont="1" applyBorder="1" applyAlignment="1">
      <alignment horizontal="left" vertical="top" wrapText="1"/>
    </xf>
    <xf numFmtId="4" fontId="125" fillId="0" borderId="22" xfId="1537" applyNumberFormat="1" applyFont="1" applyBorder="1" applyAlignment="1">
      <alignment horizontal="center"/>
    </xf>
    <xf numFmtId="1" fontId="125" fillId="0" borderId="20" xfId="1537" applyNumberFormat="1" applyFont="1" applyBorder="1" applyAlignment="1">
      <alignment horizontal="left" vertical="top"/>
    </xf>
    <xf numFmtId="4" fontId="125" fillId="0" borderId="21" xfId="1537" applyNumberFormat="1" applyFont="1" applyBorder="1" applyAlignment="1">
      <alignment horizontal="left" vertical="top" wrapText="1"/>
    </xf>
    <xf numFmtId="0" fontId="124" fillId="0" borderId="0" xfId="1537" applyFont="1" applyBorder="1" applyAlignment="1">
      <alignment horizontal="left" vertical="top" wrapText="1"/>
    </xf>
    <xf numFmtId="0" fontId="124" fillId="0" borderId="0" xfId="1537" applyFont="1" applyBorder="1" applyAlignment="1">
      <alignment horizontal="center" wrapText="1"/>
    </xf>
    <xf numFmtId="4" fontId="125" fillId="0" borderId="22" xfId="1537" applyNumberFormat="1" applyFont="1" applyBorder="1" applyAlignment="1">
      <alignment horizontal="left" vertical="top" wrapText="1"/>
    </xf>
    <xf numFmtId="168" fontId="124" fillId="0" borderId="0" xfId="1537" applyNumberFormat="1" applyFont="1" applyBorder="1" applyAlignment="1">
      <alignment horizontal="right" wrapText="1"/>
    </xf>
    <xf numFmtId="1" fontId="125" fillId="0" borderId="30" xfId="1537" applyNumberFormat="1" applyFont="1" applyBorder="1" applyAlignment="1">
      <alignment horizontal="left" vertical="top"/>
    </xf>
    <xf numFmtId="0" fontId="121" fillId="0" borderId="0" xfId="755" applyFont="1" applyBorder="1"/>
    <xf numFmtId="49" fontId="121" fillId="0" borderId="0" xfId="1537" applyNumberFormat="1" applyFont="1" applyAlignment="1">
      <alignment horizontal="left" vertical="top"/>
    </xf>
    <xf numFmtId="0" fontId="122" fillId="0" borderId="0" xfId="1537" applyFont="1" applyAlignment="1">
      <alignment horizontal="left" vertical="top" wrapText="1"/>
    </xf>
    <xf numFmtId="0" fontId="122" fillId="0" borderId="0" xfId="1537" applyFont="1" applyAlignment="1">
      <alignment horizontal="right" vertical="top" wrapText="1"/>
    </xf>
    <xf numFmtId="4" fontId="121" fillId="0" borderId="0" xfId="1537" applyNumberFormat="1" applyFont="1" applyAlignment="1">
      <alignment horizontal="right" wrapText="1"/>
    </xf>
    <xf numFmtId="0" fontId="121" fillId="0" borderId="0" xfId="1537" applyFont="1" applyAlignment="1">
      <alignment horizontal="right" vertical="top" wrapText="1"/>
    </xf>
    <xf numFmtId="0" fontId="121" fillId="0" borderId="0" xfId="700" applyFont="1" applyAlignment="1">
      <alignment horizontal="justify" vertical="top"/>
    </xf>
    <xf numFmtId="0" fontId="121" fillId="0" borderId="0" xfId="1537" applyFont="1" applyBorder="1" applyAlignment="1">
      <alignment horizontal="justify" vertical="top" wrapText="1"/>
    </xf>
    <xf numFmtId="0" fontId="121" fillId="0" borderId="0" xfId="1537" applyFont="1" applyBorder="1" applyAlignment="1">
      <alignment horizontal="justify" vertical="top"/>
    </xf>
    <xf numFmtId="168" fontId="125" fillId="0" borderId="0" xfId="1537" applyNumberFormat="1" applyFont="1" applyBorder="1" applyAlignment="1">
      <alignment horizontal="right" wrapText="1"/>
    </xf>
    <xf numFmtId="168" fontId="125" fillId="0" borderId="22" xfId="1537" applyNumberFormat="1" applyFont="1" applyBorder="1" applyAlignment="1">
      <alignment horizontal="right" wrapText="1"/>
    </xf>
    <xf numFmtId="0" fontId="111" fillId="0" borderId="23" xfId="1537" applyFont="1" applyBorder="1" applyAlignment="1">
      <alignment horizontal="left" wrapText="1"/>
    </xf>
    <xf numFmtId="4" fontId="123" fillId="0" borderId="23" xfId="1537" applyNumberFormat="1" applyFont="1" applyBorder="1" applyAlignment="1">
      <alignment horizontal="right" vertical="center" wrapText="1"/>
    </xf>
    <xf numFmtId="0" fontId="125" fillId="0" borderId="0" xfId="1537" applyFont="1" applyAlignment="1">
      <alignment horizontal="left" vertical="top" wrapText="1"/>
    </xf>
    <xf numFmtId="0" fontId="125" fillId="0" borderId="21" xfId="700" applyFont="1" applyBorder="1" applyAlignment="1">
      <alignment horizontal="left" vertical="top" wrapText="1"/>
    </xf>
    <xf numFmtId="49" fontId="125" fillId="0" borderId="21" xfId="700" applyNumberFormat="1" applyFont="1" applyBorder="1" applyAlignment="1">
      <alignment horizontal="left" vertical="top" wrapText="1"/>
    </xf>
    <xf numFmtId="0" fontId="124" fillId="0" borderId="0" xfId="1537" applyFont="1" applyBorder="1" applyAlignment="1">
      <alignment horizontal="right"/>
    </xf>
    <xf numFmtId="0" fontId="124" fillId="0" borderId="0" xfId="1537" applyFont="1" applyAlignment="1">
      <alignment horizontal="right"/>
    </xf>
    <xf numFmtId="178" fontId="124" fillId="0" borderId="0" xfId="508" applyNumberFormat="1" applyFont="1" applyBorder="1" applyAlignment="1" applyProtection="1">
      <alignment horizontal="right"/>
    </xf>
    <xf numFmtId="2" fontId="124" fillId="0" borderId="0" xfId="508" applyNumberFormat="1" applyFont="1" applyBorder="1" applyAlignment="1" applyProtection="1">
      <alignment horizontal="right"/>
    </xf>
    <xf numFmtId="0" fontId="124" fillId="0" borderId="22" xfId="1537" applyFont="1" applyBorder="1" applyAlignment="1">
      <alignment horizontal="right"/>
    </xf>
    <xf numFmtId="4" fontId="124" fillId="0" borderId="22" xfId="1537" applyNumberFormat="1" applyFont="1" applyBorder="1" applyAlignment="1">
      <alignment horizontal="right"/>
    </xf>
    <xf numFmtId="2" fontId="124" fillId="0" borderId="22" xfId="316" applyNumberFormat="1" applyFont="1" applyBorder="1" applyAlignment="1" applyProtection="1">
      <alignment horizontal="right"/>
    </xf>
    <xf numFmtId="4" fontId="124" fillId="0" borderId="0" xfId="1537" applyNumberFormat="1" applyFont="1" applyBorder="1" applyAlignment="1">
      <alignment horizontal="right"/>
    </xf>
    <xf numFmtId="2" fontId="124" fillId="0" borderId="0" xfId="316" applyNumberFormat="1" applyFont="1" applyBorder="1" applyAlignment="1" applyProtection="1">
      <alignment horizontal="right"/>
    </xf>
    <xf numFmtId="0" fontId="125" fillId="0" borderId="22" xfId="1537" applyFont="1" applyBorder="1" applyAlignment="1">
      <alignment horizontal="right"/>
    </xf>
    <xf numFmtId="178" fontId="125" fillId="0" borderId="22" xfId="508" applyNumberFormat="1" applyFont="1" applyBorder="1" applyAlignment="1" applyProtection="1">
      <alignment horizontal="right"/>
    </xf>
    <xf numFmtId="2" fontId="125" fillId="0" borderId="22" xfId="508" applyNumberFormat="1" applyFont="1" applyBorder="1" applyAlignment="1" applyProtection="1">
      <alignment horizontal="right"/>
    </xf>
    <xf numFmtId="4" fontId="124" fillId="0" borderId="0" xfId="316" applyNumberFormat="1" applyFont="1" applyBorder="1" applyAlignment="1" applyProtection="1">
      <alignment horizontal="right"/>
    </xf>
    <xf numFmtId="4" fontId="124" fillId="0" borderId="28" xfId="316" applyNumberFormat="1" applyFont="1" applyBorder="1" applyAlignment="1" applyProtection="1">
      <alignment horizontal="right"/>
    </xf>
    <xf numFmtId="0" fontId="125" fillId="0" borderId="26" xfId="1537" applyFont="1" applyBorder="1" applyAlignment="1">
      <alignment horizontal="left" vertical="top" wrapText="1"/>
    </xf>
    <xf numFmtId="4" fontId="125" fillId="0" borderId="22" xfId="316" applyNumberFormat="1" applyFont="1" applyBorder="1" applyAlignment="1" applyProtection="1">
      <alignment horizontal="right"/>
    </xf>
    <xf numFmtId="4" fontId="125" fillId="0" borderId="22" xfId="1537" applyNumberFormat="1" applyFont="1" applyBorder="1" applyAlignment="1">
      <alignment horizontal="right"/>
    </xf>
    <xf numFmtId="0" fontId="125" fillId="0" borderId="29" xfId="1537" applyFont="1" applyBorder="1" applyAlignment="1">
      <alignment horizontal="left" vertical="top" wrapText="1"/>
    </xf>
    <xf numFmtId="0" fontId="125" fillId="0" borderId="0" xfId="1537" applyFont="1" applyBorder="1" applyAlignment="1">
      <alignment horizontal="right"/>
    </xf>
    <xf numFmtId="4" fontId="125" fillId="0" borderId="0" xfId="1537" applyNumberFormat="1" applyFont="1" applyBorder="1" applyAlignment="1">
      <alignment horizontal="right"/>
    </xf>
    <xf numFmtId="4" fontId="125" fillId="0" borderId="0" xfId="316" applyNumberFormat="1" applyFont="1" applyBorder="1" applyAlignment="1" applyProtection="1">
      <alignment horizontal="right"/>
    </xf>
    <xf numFmtId="1" fontId="124" fillId="0" borderId="0" xfId="1537" applyNumberFormat="1" applyFont="1" applyAlignment="1">
      <alignment horizontal="right"/>
    </xf>
    <xf numFmtId="179" fontId="124" fillId="0" borderId="0" xfId="508" applyNumberFormat="1" applyFont="1" applyBorder="1" applyAlignment="1" applyProtection="1">
      <alignment horizontal="right"/>
    </xf>
    <xf numFmtId="179" fontId="124" fillId="0" borderId="0" xfId="1475" applyNumberFormat="1" applyFont="1" applyBorder="1" applyAlignment="1" applyProtection="1">
      <alignment horizontal="right"/>
    </xf>
    <xf numFmtId="2" fontId="124" fillId="0" borderId="0" xfId="1475" applyNumberFormat="1" applyFont="1" applyBorder="1" applyAlignment="1" applyProtection="1">
      <alignment horizontal="right"/>
    </xf>
    <xf numFmtId="178" fontId="124" fillId="0" borderId="0" xfId="1475" applyNumberFormat="1" applyFont="1" applyBorder="1" applyAlignment="1" applyProtection="1">
      <alignment horizontal="right"/>
    </xf>
    <xf numFmtId="180" fontId="124" fillId="0" borderId="0" xfId="1475" applyNumberFormat="1" applyFont="1" applyBorder="1" applyAlignment="1" applyProtection="1">
      <alignment horizontal="right"/>
    </xf>
    <xf numFmtId="180" fontId="124" fillId="0" borderId="0" xfId="508" applyNumberFormat="1" applyFont="1" applyBorder="1" applyAlignment="1" applyProtection="1">
      <alignment horizontal="right"/>
    </xf>
    <xf numFmtId="0" fontId="125" fillId="0" borderId="0" xfId="1537" applyFont="1" applyBorder="1" applyAlignment="1">
      <alignment horizontal="right" wrapText="1"/>
    </xf>
    <xf numFmtId="2" fontId="125" fillId="0" borderId="0" xfId="1537" applyNumberFormat="1" applyFont="1" applyBorder="1" applyAlignment="1">
      <alignment horizontal="right" wrapText="1"/>
    </xf>
    <xf numFmtId="0" fontId="128" fillId="0" borderId="0" xfId="0" applyFont="1">
      <alignment horizontal="justify" wrapText="1"/>
    </xf>
    <xf numFmtId="1" fontId="124" fillId="0" borderId="22" xfId="1537" applyNumberFormat="1" applyFont="1" applyBorder="1" applyAlignment="1">
      <alignment horizontal="left" vertical="top"/>
    </xf>
    <xf numFmtId="0" fontId="124" fillId="0" borderId="22" xfId="1537" applyFont="1" applyBorder="1" applyAlignment="1">
      <alignment horizontal="center"/>
    </xf>
    <xf numFmtId="4" fontId="124" fillId="0" borderId="22" xfId="1537" applyNumberFormat="1" applyFont="1" applyBorder="1" applyAlignment="1">
      <alignment horizontal="center"/>
    </xf>
    <xf numFmtId="1" fontId="125" fillId="0" borderId="0" xfId="1537" applyNumberFormat="1" applyFont="1" applyAlignment="1">
      <alignment horizontal="left" vertical="top"/>
    </xf>
    <xf numFmtId="4" fontId="125" fillId="0" borderId="0" xfId="1537" applyNumberFormat="1" applyFont="1" applyAlignment="1">
      <alignment horizontal="left" vertical="top" wrapText="1"/>
    </xf>
    <xf numFmtId="4" fontId="125" fillId="0" borderId="22" xfId="1537" applyNumberFormat="1" applyFont="1" applyBorder="1" applyAlignment="1">
      <alignment horizontal="left" vertical="top"/>
    </xf>
    <xf numFmtId="4" fontId="125" fillId="0" borderId="0" xfId="1537" applyNumberFormat="1" applyFont="1" applyBorder="1" applyAlignment="1">
      <alignment horizontal="left" vertical="top"/>
    </xf>
    <xf numFmtId="4" fontId="125" fillId="0" borderId="0" xfId="1537" applyNumberFormat="1" applyFont="1" applyBorder="1" applyAlignment="1">
      <alignment horizontal="left" vertical="top" wrapText="1"/>
    </xf>
    <xf numFmtId="1" fontId="125" fillId="0" borderId="0" xfId="1537" applyNumberFormat="1" applyFont="1" applyAlignment="1">
      <alignment horizontal="left" vertical="center"/>
    </xf>
    <xf numFmtId="168" fontId="124" fillId="0" borderId="22" xfId="1537" applyNumberFormat="1" applyFont="1" applyBorder="1" applyAlignment="1">
      <alignment horizontal="right" wrapText="1"/>
    </xf>
    <xf numFmtId="4" fontId="124" fillId="0" borderId="22" xfId="316" applyNumberFormat="1" applyFont="1" applyBorder="1" applyAlignment="1" applyProtection="1">
      <alignment horizontal="right"/>
    </xf>
    <xf numFmtId="4" fontId="124" fillId="0" borderId="27" xfId="316" applyNumberFormat="1" applyFont="1" applyBorder="1" applyAlignment="1" applyProtection="1">
      <alignment horizontal="right"/>
    </xf>
    <xf numFmtId="0" fontId="125" fillId="0" borderId="0" xfId="1537" applyFont="1" applyFill="1" applyBorder="1" applyAlignment="1">
      <alignment horizontal="left" vertical="top" wrapText="1"/>
    </xf>
    <xf numFmtId="4" fontId="125" fillId="0" borderId="0" xfId="316" applyNumberFormat="1" applyFont="1" applyFill="1" applyBorder="1" applyAlignment="1" applyProtection="1">
      <alignment horizontal="right"/>
    </xf>
    <xf numFmtId="4" fontId="121" fillId="0" borderId="0" xfId="1019" applyNumberFormat="1" applyFont="1" applyAlignment="1">
      <alignment horizontal="right"/>
    </xf>
    <xf numFmtId="4" fontId="121" fillId="0" borderId="0" xfId="1019" applyNumberFormat="1" applyFont="1" applyAlignment="1">
      <alignment horizontal="right" vertical="top" wrapText="1"/>
    </xf>
    <xf numFmtId="2" fontId="124" fillId="0" borderId="0" xfId="1537" applyNumberFormat="1" applyFont="1" applyBorder="1" applyAlignment="1">
      <alignment horizontal="right" wrapText="1"/>
    </xf>
    <xf numFmtId="0" fontId="124" fillId="0" borderId="0" xfId="1319" applyFont="1" applyAlignment="1">
      <alignment horizontal="right"/>
    </xf>
    <xf numFmtId="49" fontId="110" fillId="0" borderId="23" xfId="1537" applyNumberFormat="1" applyFont="1" applyBorder="1" applyAlignment="1">
      <alignment horizontal="right" wrapText="1"/>
    </xf>
    <xf numFmtId="183" fontId="110" fillId="0" borderId="0" xfId="1537" applyNumberFormat="1" applyFont="1" applyBorder="1" applyAlignment="1" applyProtection="1">
      <alignment wrapText="1"/>
      <protection locked="0"/>
    </xf>
    <xf numFmtId="0" fontId="110" fillId="0" borderId="0" xfId="1014" applyFont="1" applyAlignment="1">
      <alignment horizontal="left" vertical="center" wrapText="1"/>
    </xf>
    <xf numFmtId="0" fontId="110" fillId="0" borderId="0" xfId="1537" applyFont="1" applyAlignment="1">
      <alignment horizontal="left" vertical="distributed" wrapText="1"/>
    </xf>
    <xf numFmtId="1" fontId="110" fillId="0" borderId="0" xfId="1537" applyNumberFormat="1" applyFont="1" applyAlignment="1" applyProtection="1">
      <alignment horizontal="right" vertical="center" wrapText="1"/>
      <protection locked="0"/>
    </xf>
    <xf numFmtId="1" fontId="111" fillId="0" borderId="0" xfId="1537" applyNumberFormat="1" applyFont="1" applyAlignment="1" applyProtection="1">
      <alignment vertical="top" wrapText="1"/>
      <protection locked="0"/>
    </xf>
    <xf numFmtId="0" fontId="110" fillId="0" borderId="0" xfId="1537" applyFont="1" applyBorder="1" applyAlignment="1">
      <alignment horizontal="left" wrapText="1"/>
    </xf>
    <xf numFmtId="0" fontId="110" fillId="0" borderId="0" xfId="1537" applyFont="1" applyAlignment="1">
      <alignment horizontal="left" vertical="top" wrapText="1"/>
    </xf>
    <xf numFmtId="0" fontId="111" fillId="0" borderId="14" xfId="1537" applyFont="1" applyBorder="1" applyAlignment="1">
      <alignment horizontal="left" vertical="top" wrapText="1"/>
    </xf>
    <xf numFmtId="0" fontId="111" fillId="0" borderId="21" xfId="1537" applyFont="1" applyBorder="1" applyAlignment="1">
      <alignment horizontal="left" vertical="top" wrapText="1"/>
    </xf>
    <xf numFmtId="0" fontId="125" fillId="0" borderId="0" xfId="1537" applyFont="1" applyBorder="1" applyAlignment="1">
      <alignment horizontal="left" vertical="top" wrapText="1"/>
    </xf>
    <xf numFmtId="49" fontId="110" fillId="0" borderId="0" xfId="1537" applyNumberFormat="1" applyFont="1" applyBorder="1" applyAlignment="1">
      <alignment horizontal="justify" vertical="top" wrapText="1"/>
    </xf>
    <xf numFmtId="49" fontId="110" fillId="0" borderId="0" xfId="1537" applyNumberFormat="1" applyFont="1" applyBorder="1" applyAlignment="1">
      <alignment horizontal="left" vertical="top" wrapText="1"/>
    </xf>
    <xf numFmtId="0" fontId="110" fillId="0" borderId="0" xfId="1537" applyFont="1" applyBorder="1" applyAlignment="1">
      <alignment horizontal="left" vertical="top" wrapText="1"/>
    </xf>
    <xf numFmtId="0" fontId="125" fillId="0" borderId="0" xfId="1537" applyFont="1" applyBorder="1" applyAlignment="1">
      <alignment horizontal="left" vertical="top" wrapText="1"/>
    </xf>
    <xf numFmtId="0" fontId="122" fillId="0" borderId="0" xfId="755" applyFont="1" applyAlignment="1">
      <alignment horizontal="right" vertical="top" wrapText="1"/>
    </xf>
    <xf numFmtId="4" fontId="121" fillId="0" borderId="0" xfId="755" applyNumberFormat="1" applyFont="1" applyAlignment="1">
      <alignment horizontal="right" vertical="top" wrapText="1"/>
    </xf>
    <xf numFmtId="4" fontId="121" fillId="0" borderId="0" xfId="1066" applyNumberFormat="1" applyFont="1" applyAlignment="1">
      <alignment horizontal="right"/>
    </xf>
    <xf numFmtId="0" fontId="122" fillId="0" borderId="0" xfId="0" applyFont="1" applyAlignment="1">
      <alignment horizontal="right" vertical="top" wrapText="1"/>
    </xf>
    <xf numFmtId="4" fontId="122" fillId="0" borderId="0" xfId="0" applyNumberFormat="1" applyFont="1" applyAlignment="1">
      <alignment horizontal="right" vertical="top" wrapText="1"/>
    </xf>
    <xf numFmtId="4" fontId="121" fillId="0" borderId="0" xfId="0" applyNumberFormat="1" applyFont="1" applyAlignment="1">
      <alignment horizontal="right" vertical="top" wrapText="1"/>
    </xf>
    <xf numFmtId="49" fontId="123" fillId="0" borderId="23" xfId="1537" applyNumberFormat="1" applyFont="1" applyBorder="1" applyAlignment="1">
      <alignment horizontal="left" vertical="top"/>
    </xf>
    <xf numFmtId="49" fontId="125" fillId="0" borderId="20" xfId="700" applyNumberFormat="1" applyFont="1" applyBorder="1" applyAlignment="1">
      <alignment horizontal="left" vertical="top"/>
    </xf>
    <xf numFmtId="0" fontId="123" fillId="0" borderId="23" xfId="1537" applyFont="1" applyBorder="1" applyAlignment="1">
      <alignment horizontal="left" vertical="top" wrapText="1"/>
    </xf>
    <xf numFmtId="0" fontId="124" fillId="0" borderId="0" xfId="1537" applyFont="1" applyBorder="1" applyAlignment="1">
      <alignment horizontal="left" vertical="top"/>
    </xf>
    <xf numFmtId="0" fontId="125" fillId="0" borderId="22" xfId="1537" applyFont="1" applyBorder="1" applyAlignment="1">
      <alignment horizontal="left" vertical="top"/>
    </xf>
    <xf numFmtId="0" fontId="125" fillId="0" borderId="0" xfId="1537" applyFont="1" applyBorder="1" applyAlignment="1">
      <alignment horizontal="left" vertical="top"/>
    </xf>
    <xf numFmtId="0" fontId="125" fillId="0" borderId="0" xfId="1537" applyFont="1" applyFill="1" applyBorder="1" applyAlignment="1">
      <alignment horizontal="left" vertical="top"/>
    </xf>
    <xf numFmtId="0" fontId="124" fillId="0" borderId="0" xfId="1537" applyFont="1" applyFill="1" applyBorder="1" applyAlignment="1">
      <alignment horizontal="left" vertical="top"/>
    </xf>
    <xf numFmtId="49" fontId="125" fillId="0" borderId="0" xfId="700" applyNumberFormat="1" applyFont="1" applyBorder="1" applyAlignment="1">
      <alignment horizontal="left" vertical="top"/>
    </xf>
    <xf numFmtId="4" fontId="123" fillId="0" borderId="23" xfId="1537" applyNumberFormat="1" applyFont="1" applyBorder="1" applyAlignment="1">
      <alignment horizontal="left" wrapText="1"/>
    </xf>
    <xf numFmtId="2" fontId="125" fillId="0" borderId="0" xfId="1537" applyNumberFormat="1" applyFont="1" applyBorder="1" applyAlignment="1">
      <alignment horizontal="left" wrapText="1"/>
    </xf>
    <xf numFmtId="2" fontId="124" fillId="0" borderId="0" xfId="508" applyNumberFormat="1" applyFont="1" applyBorder="1" applyAlignment="1" applyProtection="1">
      <alignment horizontal="left"/>
    </xf>
    <xf numFmtId="4" fontId="124" fillId="0" borderId="0" xfId="316" applyNumberFormat="1" applyFont="1" applyBorder="1" applyAlignment="1" applyProtection="1">
      <alignment horizontal="left"/>
    </xf>
    <xf numFmtId="2" fontId="124" fillId="0" borderId="0" xfId="1475" applyNumberFormat="1" applyFont="1" applyBorder="1" applyAlignment="1" applyProtection="1">
      <alignment horizontal="left"/>
    </xf>
    <xf numFmtId="0" fontId="123" fillId="0" borderId="23" xfId="1537" applyFont="1" applyBorder="1" applyAlignment="1">
      <alignment horizontal="right" wrapText="1"/>
    </xf>
    <xf numFmtId="4" fontId="123" fillId="0" borderId="23" xfId="1537" applyNumberFormat="1" applyFont="1" applyBorder="1" applyAlignment="1">
      <alignment horizontal="right" wrapText="1"/>
    </xf>
    <xf numFmtId="2" fontId="124" fillId="0" borderId="27" xfId="316" applyNumberFormat="1" applyFont="1" applyBorder="1" applyAlignment="1" applyProtection="1">
      <alignment horizontal="left"/>
    </xf>
    <xf numFmtId="2" fontId="124" fillId="0" borderId="28" xfId="316" applyNumberFormat="1" applyFont="1" applyBorder="1" applyAlignment="1" applyProtection="1">
      <alignment horizontal="left"/>
    </xf>
    <xf numFmtId="168" fontId="125" fillId="0" borderId="22" xfId="1537" applyNumberFormat="1" applyFont="1" applyBorder="1" applyAlignment="1">
      <alignment horizontal="left" wrapText="1"/>
    </xf>
    <xf numFmtId="4" fontId="124" fillId="0" borderId="28" xfId="316" applyNumberFormat="1" applyFont="1" applyBorder="1" applyAlignment="1" applyProtection="1">
      <alignment horizontal="left"/>
    </xf>
    <xf numFmtId="4" fontId="125" fillId="0" borderId="28" xfId="316" applyNumberFormat="1" applyFont="1" applyBorder="1" applyAlignment="1" applyProtection="1">
      <alignment horizontal="left"/>
    </xf>
    <xf numFmtId="168" fontId="125" fillId="0" borderId="0" xfId="1537" applyNumberFormat="1" applyFont="1" applyFill="1" applyBorder="1" applyAlignment="1">
      <alignment horizontal="left" wrapText="1"/>
    </xf>
    <xf numFmtId="2" fontId="124" fillId="0" borderId="0" xfId="1527" applyNumberFormat="1" applyFont="1" applyBorder="1" applyAlignment="1" applyProtection="1">
      <alignment horizontal="left"/>
    </xf>
    <xf numFmtId="0" fontId="110" fillId="0" borderId="0" xfId="875" applyFont="1" applyAlignment="1" applyProtection="1">
      <alignment horizontal="left" vertical="top" wrapText="1"/>
    </xf>
    <xf numFmtId="0" fontId="110" fillId="0" borderId="0" xfId="875" applyFont="1" applyBorder="1" applyAlignment="1" applyProtection="1">
      <alignment horizontal="left" vertical="top" wrapText="1"/>
    </xf>
    <xf numFmtId="0" fontId="59" fillId="0" borderId="0" xfId="0" applyFont="1">
      <alignment horizontal="justify" wrapText="1"/>
    </xf>
    <xf numFmtId="0" fontId="111" fillId="0" borderId="22" xfId="1537" applyFont="1" applyBorder="1" applyAlignment="1">
      <alignment horizontal="left" vertical="top"/>
    </xf>
    <xf numFmtId="0" fontId="127" fillId="0" borderId="0" xfId="1537" applyFont="1" applyBorder="1" applyAlignment="1">
      <alignment horizontal="left" vertical="center" wrapText="1"/>
    </xf>
    <xf numFmtId="49" fontId="124" fillId="0" borderId="0" xfId="700" applyNumberFormat="1" applyFont="1" applyBorder="1" applyAlignment="1">
      <alignment horizontal="left" vertical="top"/>
    </xf>
    <xf numFmtId="0" fontId="125" fillId="0" borderId="0" xfId="700" applyFont="1" applyBorder="1" applyAlignment="1">
      <alignment horizontal="left" vertical="top" wrapText="1"/>
    </xf>
    <xf numFmtId="4" fontId="124" fillId="0" borderId="0" xfId="700" applyNumberFormat="1" applyFont="1" applyBorder="1" applyAlignment="1">
      <alignment horizontal="right" shrinkToFit="1"/>
    </xf>
    <xf numFmtId="2" fontId="124" fillId="0" borderId="0" xfId="700" applyNumberFormat="1" applyFont="1" applyBorder="1" applyAlignment="1">
      <alignment horizontal="right" shrinkToFit="1"/>
    </xf>
    <xf numFmtId="2" fontId="124" fillId="0" borderId="0" xfId="700" applyNumberFormat="1" applyFont="1" applyBorder="1" applyAlignment="1">
      <alignment horizontal="left" shrinkToFit="1"/>
    </xf>
    <xf numFmtId="0" fontId="124" fillId="0" borderId="0" xfId="755" applyFont="1" applyBorder="1" applyAlignment="1">
      <alignment horizontal="left" vertical="top"/>
    </xf>
    <xf numFmtId="0" fontId="124" fillId="0" borderId="0" xfId="0" applyFont="1" applyBorder="1" applyAlignment="1">
      <alignment horizontal="left" vertical="top" wrapText="1"/>
    </xf>
    <xf numFmtId="0" fontId="124" fillId="0" borderId="0" xfId="700" applyFont="1" applyBorder="1" applyAlignment="1">
      <alignment horizontal="left" vertical="top" wrapText="1"/>
    </xf>
    <xf numFmtId="0" fontId="124" fillId="0" borderId="0" xfId="1019" applyFont="1" applyBorder="1" applyAlignment="1">
      <alignment horizontal="right"/>
    </xf>
    <xf numFmtId="2" fontId="124" fillId="0" borderId="0" xfId="1019" applyNumberFormat="1" applyFont="1" applyBorder="1" applyAlignment="1">
      <alignment horizontal="right" wrapText="1"/>
    </xf>
    <xf numFmtId="2" fontId="124" fillId="0" borderId="0" xfId="1019" applyNumberFormat="1" applyFont="1" applyBorder="1" applyAlignment="1">
      <alignment horizontal="left" wrapText="1"/>
    </xf>
    <xf numFmtId="0" fontId="124" fillId="0" borderId="0" xfId="1019" applyFont="1" applyBorder="1" applyAlignment="1">
      <alignment horizontal="right" wrapText="1"/>
    </xf>
    <xf numFmtId="49" fontId="125" fillId="0" borderId="0" xfId="1537" applyNumberFormat="1" applyFont="1" applyBorder="1" applyAlignment="1">
      <alignment horizontal="left" vertical="top" wrapText="1"/>
    </xf>
    <xf numFmtId="4" fontId="125" fillId="0" borderId="0" xfId="1537" applyNumberFormat="1" applyFont="1" applyBorder="1" applyAlignment="1">
      <alignment horizontal="right" wrapText="1"/>
    </xf>
    <xf numFmtId="2" fontId="124" fillId="0" borderId="0" xfId="700" applyNumberFormat="1" applyFont="1" applyBorder="1" applyAlignment="1" applyProtection="1">
      <alignment horizontal="right" shrinkToFit="1"/>
      <protection locked="0"/>
    </xf>
    <xf numFmtId="2" fontId="124" fillId="0" borderId="0" xfId="700" applyNumberFormat="1" applyFont="1" applyBorder="1" applyAlignment="1" applyProtection="1">
      <alignment horizontal="left" shrinkToFit="1"/>
      <protection locked="0"/>
    </xf>
    <xf numFmtId="0" fontId="124" fillId="0" borderId="0" xfId="700" applyFont="1" applyBorder="1" applyAlignment="1">
      <alignment horizontal="left" vertical="top"/>
    </xf>
    <xf numFmtId="0" fontId="123" fillId="0" borderId="0" xfId="1537" applyFont="1" applyBorder="1" applyAlignment="1">
      <alignment horizontal="left" vertical="top" wrapText="1"/>
    </xf>
    <xf numFmtId="168" fontId="124" fillId="0" borderId="0" xfId="1537" applyNumberFormat="1" applyFont="1" applyBorder="1" applyAlignment="1">
      <alignment horizontal="left" wrapText="1"/>
    </xf>
    <xf numFmtId="168" fontId="124" fillId="0" borderId="0" xfId="1537" applyNumberFormat="1" applyFont="1" applyBorder="1" applyAlignment="1">
      <alignment horizontal="right"/>
    </xf>
    <xf numFmtId="168" fontId="125" fillId="0" borderId="0" xfId="1537" applyNumberFormat="1" applyFont="1" applyBorder="1" applyAlignment="1">
      <alignment horizontal="left"/>
    </xf>
    <xf numFmtId="168" fontId="125" fillId="0" borderId="0" xfId="1537" applyNumberFormat="1" applyFont="1" applyBorder="1" applyAlignment="1">
      <alignment horizontal="left" wrapText="1"/>
    </xf>
    <xf numFmtId="0" fontId="127" fillId="0" borderId="0" xfId="1066" applyFont="1" applyBorder="1" applyAlignment="1">
      <alignment horizontal="left" vertical="top" wrapText="1"/>
    </xf>
    <xf numFmtId="49" fontId="124" fillId="0" borderId="0" xfId="755" applyNumberFormat="1" applyFont="1" applyBorder="1" applyAlignment="1">
      <alignment horizontal="left" vertical="top" wrapText="1"/>
    </xf>
    <xf numFmtId="0" fontId="124" fillId="0" borderId="0" xfId="1066" applyFont="1" applyBorder="1" applyAlignment="1">
      <alignment horizontal="left" vertical="top" wrapText="1"/>
    </xf>
    <xf numFmtId="0" fontId="124" fillId="0" borderId="0" xfId="755" applyFont="1" applyBorder="1" applyAlignment="1">
      <alignment horizontal="right" wrapText="1"/>
    </xf>
    <xf numFmtId="4" fontId="124" fillId="0" borderId="0" xfId="755" applyNumberFormat="1" applyFont="1" applyBorder="1" applyAlignment="1">
      <alignment horizontal="right" wrapText="1"/>
    </xf>
    <xf numFmtId="1" fontId="124" fillId="0" borderId="0" xfId="1537" applyNumberFormat="1" applyFont="1" applyBorder="1" applyAlignment="1">
      <alignment horizontal="right"/>
    </xf>
    <xf numFmtId="2" fontId="124" fillId="0" borderId="0" xfId="1537" applyNumberFormat="1" applyFont="1" applyBorder="1" applyAlignment="1">
      <alignment horizontal="right"/>
    </xf>
    <xf numFmtId="2" fontId="124" fillId="0" borderId="0" xfId="1537" applyNumberFormat="1" applyFont="1" applyBorder="1" applyAlignment="1">
      <alignment horizontal="left"/>
    </xf>
    <xf numFmtId="0" fontId="124" fillId="0" borderId="0" xfId="1025" applyFont="1" applyBorder="1" applyAlignment="1">
      <alignment horizontal="left" vertical="top"/>
    </xf>
    <xf numFmtId="0" fontId="124" fillId="0" borderId="0" xfId="1025" applyFont="1" applyBorder="1" applyAlignment="1">
      <alignment horizontal="left" vertical="top" wrapText="1"/>
    </xf>
    <xf numFmtId="0" fontId="124" fillId="0" borderId="0" xfId="1025" applyFont="1" applyBorder="1" applyAlignment="1">
      <alignment horizontal="right"/>
    </xf>
    <xf numFmtId="2" fontId="124" fillId="0" borderId="0" xfId="1025" applyNumberFormat="1" applyFont="1" applyBorder="1" applyAlignment="1">
      <alignment horizontal="right"/>
    </xf>
    <xf numFmtId="2" fontId="124" fillId="0" borderId="0" xfId="1025" applyNumberFormat="1" applyFont="1" applyBorder="1" applyAlignment="1">
      <alignment horizontal="left"/>
    </xf>
    <xf numFmtId="176" fontId="124" fillId="0" borderId="0" xfId="1537" applyNumberFormat="1" applyFont="1" applyBorder="1" applyAlignment="1">
      <alignment horizontal="left" vertical="top"/>
    </xf>
    <xf numFmtId="181" fontId="124" fillId="0" borderId="0" xfId="1537" applyNumberFormat="1" applyFont="1" applyBorder="1" applyAlignment="1">
      <alignment horizontal="left" vertical="top"/>
    </xf>
    <xf numFmtId="0" fontId="124" fillId="0" borderId="0" xfId="880" applyFont="1" applyBorder="1" applyAlignment="1">
      <alignment horizontal="left" vertical="top"/>
    </xf>
    <xf numFmtId="0" fontId="124" fillId="0" borderId="0" xfId="880" applyFont="1" applyBorder="1" applyAlignment="1">
      <alignment horizontal="left" vertical="top" wrapText="1"/>
    </xf>
    <xf numFmtId="0" fontId="124" fillId="0" borderId="0" xfId="880" applyFont="1" applyBorder="1" applyAlignment="1">
      <alignment horizontal="right"/>
    </xf>
    <xf numFmtId="2" fontId="124" fillId="0" borderId="0" xfId="880" applyNumberFormat="1" applyFont="1" applyBorder="1" applyAlignment="1">
      <alignment horizontal="right"/>
    </xf>
    <xf numFmtId="1" fontId="124" fillId="0" borderId="0" xfId="880" applyNumberFormat="1" applyFont="1" applyBorder="1" applyAlignment="1">
      <alignment horizontal="right"/>
    </xf>
    <xf numFmtId="0" fontId="124" fillId="0" borderId="0" xfId="909" applyFont="1" applyBorder="1" applyAlignment="1">
      <alignment horizontal="left" vertical="top"/>
    </xf>
    <xf numFmtId="0" fontId="124" fillId="0" borderId="0" xfId="909" applyFont="1" applyBorder="1" applyAlignment="1">
      <alignment horizontal="left" vertical="top" wrapText="1"/>
    </xf>
    <xf numFmtId="0" fontId="124" fillId="0" borderId="0" xfId="909" applyFont="1" applyBorder="1" applyAlignment="1">
      <alignment horizontal="right"/>
    </xf>
    <xf numFmtId="2" fontId="124" fillId="0" borderId="0" xfId="909" applyNumberFormat="1" applyFont="1" applyBorder="1" applyAlignment="1">
      <alignment horizontal="right"/>
    </xf>
    <xf numFmtId="0" fontId="124" fillId="0" borderId="0" xfId="755" applyFont="1" applyBorder="1" applyAlignment="1">
      <alignment horizontal="left" vertical="top" wrapText="1"/>
    </xf>
    <xf numFmtId="168" fontId="123" fillId="0" borderId="23" xfId="1537" applyNumberFormat="1" applyFont="1" applyBorder="1" applyAlignment="1">
      <alignment horizontal="center" vertical="center" wrapText="1"/>
    </xf>
    <xf numFmtId="168" fontId="121" fillId="0" borderId="0" xfId="755" applyNumberFormat="1" applyFont="1" applyAlignment="1">
      <alignment horizontal="right" vertical="top" wrapText="1"/>
    </xf>
    <xf numFmtId="168" fontId="121" fillId="0" borderId="0" xfId="1066" applyNumberFormat="1" applyFont="1" applyAlignment="1">
      <alignment horizontal="right"/>
    </xf>
    <xf numFmtId="168" fontId="121" fillId="0" borderId="0" xfId="0" applyNumberFormat="1" applyFont="1" applyAlignment="1">
      <alignment horizontal="right" vertical="top" wrapText="1"/>
    </xf>
    <xf numFmtId="49" fontId="124" fillId="0" borderId="0" xfId="700" applyNumberFormat="1" applyFont="1" applyAlignment="1">
      <alignment horizontal="right" vertical="top" wrapText="1"/>
    </xf>
    <xf numFmtId="0" fontId="125" fillId="0" borderId="0" xfId="700" applyFont="1" applyAlignment="1">
      <alignment horizontal="left" vertical="top" wrapText="1"/>
    </xf>
    <xf numFmtId="4" fontId="124" fillId="0" borderId="0" xfId="700" applyNumberFormat="1" applyFont="1" applyAlignment="1">
      <alignment horizontal="right" wrapText="1" shrinkToFit="1"/>
    </xf>
    <xf numFmtId="168" fontId="124" fillId="0" borderId="0" xfId="700" applyNumberFormat="1" applyFont="1" applyAlignment="1">
      <alignment horizontal="right" wrapText="1" shrinkToFit="1"/>
    </xf>
    <xf numFmtId="0" fontId="124" fillId="0" borderId="0" xfId="755" applyFont="1" applyAlignment="1">
      <alignment wrapText="1"/>
    </xf>
    <xf numFmtId="0" fontId="124" fillId="0" borderId="0" xfId="700" applyFont="1" applyAlignment="1">
      <alignment horizontal="left" vertical="top" wrapText="1"/>
    </xf>
    <xf numFmtId="168" fontId="124" fillId="0" borderId="0" xfId="1019" applyNumberFormat="1" applyFont="1" applyAlignment="1">
      <alignment horizontal="right" wrapText="1"/>
    </xf>
    <xf numFmtId="0" fontId="124" fillId="0" borderId="0" xfId="1019" applyFont="1" applyAlignment="1">
      <alignment horizontal="right" wrapText="1"/>
    </xf>
    <xf numFmtId="49" fontId="125" fillId="0" borderId="0" xfId="700" applyNumberFormat="1" applyFont="1" applyAlignment="1">
      <alignment horizontal="right" vertical="top" wrapText="1"/>
    </xf>
    <xf numFmtId="168" fontId="124" fillId="0" borderId="0" xfId="700" applyNumberFormat="1" applyFont="1" applyAlignment="1" applyProtection="1">
      <alignment horizontal="right" wrapText="1" shrinkToFit="1"/>
      <protection locked="0"/>
    </xf>
    <xf numFmtId="49" fontId="125" fillId="0" borderId="20" xfId="700" applyNumberFormat="1" applyFont="1" applyBorder="1" applyAlignment="1">
      <alignment horizontal="right" vertical="top" wrapText="1"/>
    </xf>
    <xf numFmtId="0" fontId="124" fillId="0" borderId="0" xfId="1537" applyFont="1" applyAlignment="1">
      <alignment horizontal="right" wrapText="1"/>
    </xf>
    <xf numFmtId="0" fontId="125" fillId="0" borderId="0" xfId="1537" applyFont="1" applyAlignment="1">
      <alignment horizontal="right" wrapText="1"/>
    </xf>
    <xf numFmtId="0" fontId="125" fillId="0" borderId="20" xfId="1537" applyFont="1" applyBorder="1" applyAlignment="1">
      <alignment horizontal="left" vertical="top" wrapText="1"/>
    </xf>
    <xf numFmtId="0" fontId="125" fillId="0" borderId="14" xfId="1537" applyFont="1" applyBorder="1" applyAlignment="1">
      <alignment horizontal="right" wrapText="1"/>
    </xf>
    <xf numFmtId="0" fontId="125" fillId="0" borderId="14" xfId="1017" applyFont="1" applyBorder="1" applyAlignment="1">
      <alignment horizontal="right" wrapText="1"/>
    </xf>
    <xf numFmtId="168" fontId="125" fillId="0" borderId="14" xfId="1017" applyNumberFormat="1" applyFont="1" applyBorder="1" applyAlignment="1">
      <alignment horizontal="right" wrapText="1"/>
    </xf>
    <xf numFmtId="168" fontId="125" fillId="0" borderId="21" xfId="1017" applyNumberFormat="1" applyFont="1" applyBorder="1" applyAlignment="1">
      <alignment horizontal="right" wrapText="1"/>
    </xf>
    <xf numFmtId="0" fontId="124" fillId="0" borderId="0" xfId="700" applyFont="1" applyAlignment="1">
      <alignment horizontal="center" wrapText="1"/>
    </xf>
    <xf numFmtId="0" fontId="125" fillId="0" borderId="0" xfId="1017" applyFont="1" applyAlignment="1">
      <alignment horizontal="right" wrapText="1"/>
    </xf>
    <xf numFmtId="168" fontId="125" fillId="0" borderId="0" xfId="1017" applyNumberFormat="1" applyFont="1" applyAlignment="1">
      <alignment horizontal="right" wrapText="1"/>
    </xf>
    <xf numFmtId="0" fontId="125" fillId="0" borderId="20" xfId="1017" applyFont="1" applyBorder="1" applyAlignment="1">
      <alignment horizontal="left" vertical="top" wrapText="1"/>
    </xf>
    <xf numFmtId="0" fontId="125" fillId="0" borderId="0" xfId="1017" applyFont="1" applyBorder="1" applyAlignment="1">
      <alignment horizontal="left" vertical="top" wrapText="1"/>
    </xf>
    <xf numFmtId="0" fontId="125" fillId="0" borderId="0" xfId="1017" applyFont="1" applyBorder="1" applyAlignment="1">
      <alignment horizontal="right" wrapText="1"/>
    </xf>
    <xf numFmtId="168" fontId="125" fillId="0" borderId="0" xfId="1017" applyNumberFormat="1" applyFont="1" applyBorder="1" applyAlignment="1">
      <alignment horizontal="right" wrapText="1"/>
    </xf>
    <xf numFmtId="0" fontId="125" fillId="0" borderId="0" xfId="1017" applyFont="1" applyAlignment="1">
      <alignment horizontal="left" vertical="top" wrapText="1"/>
    </xf>
    <xf numFmtId="168" fontId="125" fillId="0" borderId="0" xfId="1537" applyNumberFormat="1" applyFont="1" applyAlignment="1">
      <alignment horizontal="right" wrapText="1"/>
    </xf>
    <xf numFmtId="0" fontId="124" fillId="0" borderId="14" xfId="1537" applyFont="1" applyBorder="1" applyAlignment="1">
      <alignment horizontal="right" wrapText="1"/>
    </xf>
    <xf numFmtId="168" fontId="124" fillId="0" borderId="14" xfId="1537" applyNumberFormat="1" applyFont="1" applyBorder="1" applyAlignment="1">
      <alignment horizontal="right" wrapText="1"/>
    </xf>
    <xf numFmtId="4" fontId="125" fillId="0" borderId="0" xfId="1017" applyNumberFormat="1" applyFont="1" applyAlignment="1">
      <alignment horizontal="right" wrapText="1"/>
    </xf>
    <xf numFmtId="4" fontId="125" fillId="0" borderId="14" xfId="1017" applyNumberFormat="1" applyFont="1" applyBorder="1" applyAlignment="1">
      <alignment horizontal="right" wrapText="1"/>
    </xf>
    <xf numFmtId="168" fontId="124" fillId="0" borderId="21" xfId="1537" applyNumberFormat="1" applyFont="1" applyBorder="1" applyAlignment="1">
      <alignment horizontal="right" wrapText="1"/>
    </xf>
    <xf numFmtId="0" fontId="124" fillId="0" borderId="0" xfId="1537" applyFont="1" applyBorder="1" applyAlignment="1">
      <alignment horizontal="justify" wrapText="1"/>
    </xf>
    <xf numFmtId="0" fontId="130" fillId="0" borderId="0" xfId="1537" applyFont="1" applyAlignment="1">
      <alignment horizontal="left" vertical="top" wrapText="1"/>
    </xf>
    <xf numFmtId="0" fontId="130" fillId="0" borderId="0" xfId="1537" applyFont="1" applyAlignment="1">
      <alignment horizontal="right" wrapText="1"/>
    </xf>
    <xf numFmtId="0" fontId="126" fillId="0" borderId="0" xfId="1537" applyFont="1" applyAlignment="1">
      <alignment horizontal="left" vertical="top" wrapText="1"/>
    </xf>
    <xf numFmtId="0" fontId="126" fillId="0" borderId="0" xfId="1537" applyFont="1" applyAlignment="1">
      <alignment horizontal="right" wrapText="1"/>
    </xf>
    <xf numFmtId="49" fontId="125" fillId="0" borderId="20" xfId="1537" applyNumberFormat="1" applyFont="1" applyBorder="1" applyAlignment="1">
      <alignment horizontal="right" vertical="top" wrapText="1"/>
    </xf>
    <xf numFmtId="4" fontId="124" fillId="0" borderId="0" xfId="1537" applyNumberFormat="1" applyFont="1" applyAlignment="1">
      <alignment horizontal="right" wrapText="1"/>
    </xf>
    <xf numFmtId="0" fontId="124" fillId="0" borderId="0" xfId="1537" applyFont="1" applyAlignment="1">
      <alignment horizontal="justify" wrapText="1"/>
    </xf>
    <xf numFmtId="49" fontId="124" fillId="0" borderId="0" xfId="1537" applyNumberFormat="1" applyFont="1" applyAlignment="1">
      <alignment horizontal="right" vertical="top" wrapText="1"/>
    </xf>
    <xf numFmtId="0" fontId="132" fillId="0" borderId="0" xfId="1537" applyFont="1" applyAlignment="1">
      <alignment horizontal="left" vertical="top" wrapText="1"/>
    </xf>
    <xf numFmtId="2" fontId="124" fillId="0" borderId="0" xfId="1443" applyNumberFormat="1" applyFont="1" applyAlignment="1" applyProtection="1">
      <alignment horizontal="left" vertical="top" wrapText="1"/>
    </xf>
    <xf numFmtId="2" fontId="124" fillId="0" borderId="0" xfId="934" applyNumberFormat="1" applyFont="1" applyAlignment="1" applyProtection="1">
      <alignment horizontal="right" wrapText="1"/>
    </xf>
    <xf numFmtId="0" fontId="124" fillId="0" borderId="0" xfId="1443" applyFont="1" applyAlignment="1" applyProtection="1">
      <alignment horizontal="right" wrapText="1"/>
    </xf>
    <xf numFmtId="0" fontId="124" fillId="0" borderId="0" xfId="1066" applyFont="1" applyAlignment="1">
      <alignment horizontal="left" vertical="top" wrapText="1"/>
    </xf>
    <xf numFmtId="0" fontId="124" fillId="0" borderId="0" xfId="755" applyFont="1" applyAlignment="1">
      <alignment horizontal="right" wrapText="1"/>
    </xf>
    <xf numFmtId="0" fontId="124" fillId="0" borderId="0" xfId="1004" applyFont="1" applyAlignment="1" applyProtection="1">
      <alignment horizontal="left" vertical="top" wrapText="1"/>
    </xf>
    <xf numFmtId="4" fontId="124" fillId="0" borderId="0" xfId="1443" applyNumberFormat="1" applyFont="1" applyBorder="1" applyAlignment="1" applyProtection="1">
      <alignment horizontal="right" wrapText="1"/>
    </xf>
    <xf numFmtId="4" fontId="124" fillId="0" borderId="0" xfId="396" applyNumberFormat="1" applyFont="1" applyBorder="1" applyAlignment="1" applyProtection="1">
      <alignment horizontal="right" wrapText="1" shrinkToFit="1"/>
    </xf>
    <xf numFmtId="2" fontId="124" fillId="0" borderId="0" xfId="1443" applyNumberFormat="1" applyFont="1" applyBorder="1" applyAlignment="1" applyProtection="1">
      <alignment horizontal="left" vertical="top" wrapText="1"/>
    </xf>
    <xf numFmtId="49" fontId="125" fillId="0" borderId="22" xfId="1537" applyNumberFormat="1" applyFont="1" applyBorder="1" applyAlignment="1">
      <alignment horizontal="right" vertical="top" wrapText="1"/>
    </xf>
    <xf numFmtId="2" fontId="125" fillId="0" borderId="22" xfId="1443" applyNumberFormat="1" applyFont="1" applyBorder="1" applyAlignment="1" applyProtection="1">
      <alignment horizontal="left" vertical="top" wrapText="1"/>
    </xf>
    <xf numFmtId="168" fontId="124" fillId="0" borderId="22" xfId="1537" applyNumberFormat="1" applyFont="1" applyBorder="1" applyAlignment="1">
      <alignment horizontal="left" vertical="top" wrapText="1"/>
    </xf>
    <xf numFmtId="168" fontId="125" fillId="0" borderId="22" xfId="1537" applyNumberFormat="1" applyFont="1" applyBorder="1" applyAlignment="1">
      <alignment horizontal="right" vertical="top" wrapText="1"/>
    </xf>
    <xf numFmtId="4" fontId="125" fillId="0" borderId="0" xfId="1537" applyNumberFormat="1" applyFont="1" applyAlignment="1">
      <alignment horizontal="right" wrapText="1"/>
    </xf>
    <xf numFmtId="168" fontId="124" fillId="0" borderId="0" xfId="1066" applyNumberFormat="1" applyFont="1" applyAlignment="1">
      <alignment horizontal="right" wrapText="1"/>
    </xf>
    <xf numFmtId="49" fontId="125" fillId="0" borderId="0" xfId="1537" applyNumberFormat="1" applyFont="1" applyAlignment="1">
      <alignment horizontal="right" vertical="top" wrapText="1"/>
    </xf>
    <xf numFmtId="4" fontId="124" fillId="0" borderId="0" xfId="1066" applyNumberFormat="1" applyFont="1" applyAlignment="1">
      <alignment horizontal="right" wrapText="1"/>
    </xf>
    <xf numFmtId="0" fontId="124" fillId="0" borderId="0" xfId="1015" applyFont="1" applyAlignment="1">
      <alignment wrapText="1"/>
    </xf>
    <xf numFmtId="49" fontId="124" fillId="0" borderId="0" xfId="1015" applyNumberFormat="1" applyFont="1" applyAlignment="1">
      <alignment horizontal="right" vertical="top" wrapText="1"/>
    </xf>
    <xf numFmtId="0" fontId="124" fillId="0" borderId="0" xfId="1537" applyFont="1" applyAlignment="1">
      <alignment horizontal="right" vertical="top" wrapText="1"/>
    </xf>
    <xf numFmtId="168" fontId="124" fillId="0" borderId="0" xfId="1537" applyNumberFormat="1" applyFont="1" applyAlignment="1">
      <alignment horizontal="justify" wrapText="1"/>
    </xf>
    <xf numFmtId="49" fontId="124" fillId="0" borderId="0" xfId="1066" applyNumberFormat="1" applyFont="1" applyAlignment="1">
      <alignment horizontal="right" vertical="top" wrapText="1"/>
    </xf>
    <xf numFmtId="4" fontId="124" fillId="0" borderId="0" xfId="1537" applyNumberFormat="1" applyFont="1" applyAlignment="1">
      <alignment horizontal="right" vertical="top" wrapText="1"/>
    </xf>
    <xf numFmtId="168" fontId="124" fillId="0" borderId="0" xfId="1066" applyNumberFormat="1" applyFont="1" applyAlignment="1">
      <alignment horizontal="right" vertical="top" wrapText="1"/>
    </xf>
    <xf numFmtId="168" fontId="124" fillId="0" borderId="0" xfId="1537" applyNumberFormat="1" applyFont="1" applyAlignment="1">
      <alignment horizontal="right" vertical="top" wrapText="1"/>
    </xf>
    <xf numFmtId="168" fontId="124" fillId="0" borderId="0" xfId="1015" applyNumberFormat="1" applyFont="1" applyAlignment="1">
      <alignment wrapText="1"/>
    </xf>
    <xf numFmtId="0" fontId="124" fillId="0" borderId="0" xfId="1015" applyFont="1" applyAlignment="1">
      <alignment horizontal="right" vertical="top" wrapText="1"/>
    </xf>
    <xf numFmtId="49" fontId="124" fillId="0" borderId="0" xfId="755" applyNumberFormat="1" applyFont="1" applyAlignment="1">
      <alignment horizontal="right" vertical="top" wrapText="1"/>
    </xf>
    <xf numFmtId="168" fontId="125" fillId="0" borderId="0" xfId="755" applyNumberFormat="1" applyFont="1" applyAlignment="1">
      <alignment horizontal="right" wrapText="1"/>
    </xf>
    <xf numFmtId="168" fontId="124" fillId="0" borderId="0" xfId="755" applyNumberFormat="1" applyFont="1" applyAlignment="1">
      <alignment horizontal="right" wrapText="1"/>
    </xf>
    <xf numFmtId="0" fontId="125" fillId="0" borderId="0" xfId="1015" applyFont="1" applyAlignment="1">
      <alignment vertical="top" wrapText="1"/>
    </xf>
    <xf numFmtId="4" fontId="124" fillId="0" borderId="0" xfId="755" applyNumberFormat="1" applyFont="1" applyAlignment="1">
      <alignment horizontal="right" wrapText="1"/>
    </xf>
    <xf numFmtId="0" fontId="124" fillId="0" borderId="0" xfId="755" applyFont="1" applyAlignment="1">
      <alignment horizontal="justify" wrapText="1"/>
    </xf>
    <xf numFmtId="0" fontId="124" fillId="0" borderId="0" xfId="1013" applyFont="1" applyAlignment="1">
      <alignment horizontal="left" vertical="top" wrapText="1"/>
    </xf>
    <xf numFmtId="0" fontId="124" fillId="0" borderId="0" xfId="1015" applyFont="1" applyAlignment="1">
      <alignment horizontal="right" wrapText="1"/>
    </xf>
    <xf numFmtId="168" fontId="124" fillId="0" borderId="0" xfId="438" applyNumberFormat="1" applyFont="1" applyBorder="1" applyAlignment="1" applyProtection="1">
      <alignment horizontal="right" wrapText="1" shrinkToFit="1"/>
    </xf>
    <xf numFmtId="168" fontId="124" fillId="0" borderId="0" xfId="1537" applyNumberFormat="1" applyFont="1" applyAlignment="1">
      <alignment horizontal="right" wrapText="1" shrinkToFit="1"/>
    </xf>
    <xf numFmtId="4" fontId="124" fillId="0" borderId="0" xfId="1537" applyNumberFormat="1" applyFont="1" applyAlignment="1">
      <alignment horizontal="right" wrapText="1" shrinkToFit="1"/>
    </xf>
    <xf numFmtId="4" fontId="124" fillId="0" borderId="0" xfId="438" applyNumberFormat="1" applyFont="1" applyBorder="1" applyAlignment="1" applyProtection="1">
      <alignment horizontal="right" wrapText="1" shrinkToFit="1"/>
    </xf>
    <xf numFmtId="0" fontId="124" fillId="0" borderId="0" xfId="1537" applyFont="1" applyAlignment="1">
      <alignment wrapText="1"/>
    </xf>
    <xf numFmtId="49" fontId="125" fillId="0" borderId="22" xfId="755" applyNumberFormat="1" applyFont="1" applyBorder="1" applyAlignment="1">
      <alignment horizontal="right" vertical="top" wrapText="1"/>
    </xf>
    <xf numFmtId="168" fontId="124" fillId="0" borderId="22" xfId="1537" applyNumberFormat="1" applyFont="1" applyBorder="1" applyAlignment="1">
      <alignment horizontal="right" vertical="top" wrapText="1"/>
    </xf>
    <xf numFmtId="0" fontId="124" fillId="0" borderId="0" xfId="1537" applyFont="1" applyAlignment="1">
      <alignment horizontal="center" wrapText="1"/>
    </xf>
    <xf numFmtId="49" fontId="124" fillId="0" borderId="20" xfId="1537" applyNumberFormat="1" applyFont="1" applyBorder="1" applyAlignment="1">
      <alignment horizontal="right" vertical="top" wrapText="1"/>
    </xf>
    <xf numFmtId="49" fontId="125" fillId="0" borderId="0" xfId="1537" applyNumberFormat="1" applyFont="1" applyBorder="1" applyAlignment="1">
      <alignment horizontal="right" vertical="top" wrapText="1"/>
    </xf>
    <xf numFmtId="168" fontId="124" fillId="0" borderId="0" xfId="1066" applyNumberFormat="1" applyFont="1" applyBorder="1" applyAlignment="1">
      <alignment horizontal="right" wrapText="1"/>
    </xf>
    <xf numFmtId="0" fontId="125" fillId="0" borderId="0" xfId="1066" applyFont="1" applyAlignment="1">
      <alignment horizontal="left" vertical="top" wrapText="1"/>
    </xf>
    <xf numFmtId="0" fontId="125" fillId="0" borderId="0" xfId="755" applyFont="1" applyAlignment="1">
      <alignment horizontal="right" wrapText="1"/>
    </xf>
    <xf numFmtId="49" fontId="125" fillId="0" borderId="20" xfId="755" applyNumberFormat="1" applyFont="1" applyBorder="1" applyAlignment="1">
      <alignment horizontal="right" vertical="top" wrapText="1"/>
    </xf>
    <xf numFmtId="2" fontId="124" fillId="0" borderId="0" xfId="1066" applyNumberFormat="1" applyFont="1" applyAlignment="1">
      <alignment horizontal="left" vertical="top" wrapText="1"/>
    </xf>
    <xf numFmtId="2" fontId="125" fillId="0" borderId="0" xfId="1066" applyNumberFormat="1" applyFont="1" applyAlignment="1">
      <alignment horizontal="left" vertical="top" wrapText="1"/>
    </xf>
    <xf numFmtId="49" fontId="124" fillId="0" borderId="0" xfId="755" applyNumberFormat="1" applyFont="1" applyBorder="1" applyAlignment="1">
      <alignment horizontal="right" vertical="top" wrapText="1"/>
    </xf>
    <xf numFmtId="0" fontId="124" fillId="0" borderId="0" xfId="755" applyFont="1" applyAlignment="1">
      <alignment horizontal="right" vertical="top" wrapText="1"/>
    </xf>
    <xf numFmtId="177" fontId="125" fillId="0" borderId="0" xfId="1537" applyNumberFormat="1" applyFont="1" applyAlignment="1">
      <alignment horizontal="right" vertical="top" wrapText="1"/>
    </xf>
    <xf numFmtId="177" fontId="124" fillId="0" borderId="0" xfId="1537" applyNumberFormat="1" applyFont="1" applyAlignment="1">
      <alignment horizontal="right" vertical="top" wrapText="1"/>
    </xf>
    <xf numFmtId="0" fontId="124" fillId="0" borderId="0" xfId="953" applyFont="1" applyBorder="1" applyAlignment="1" applyProtection="1">
      <alignment horizontal="right" vertical="top" wrapText="1"/>
    </xf>
    <xf numFmtId="0" fontId="124" fillId="0" borderId="0" xfId="953" applyFont="1" applyBorder="1" applyAlignment="1">
      <alignment horizontal="left" vertical="top" wrapText="1"/>
    </xf>
    <xf numFmtId="0" fontId="124" fillId="0" borderId="0" xfId="953" applyFont="1" applyBorder="1" applyAlignment="1" applyProtection="1">
      <alignment horizontal="right" wrapText="1"/>
    </xf>
    <xf numFmtId="4" fontId="124" fillId="0" borderId="0" xfId="953" applyNumberFormat="1" applyFont="1" applyBorder="1" applyAlignment="1" applyProtection="1">
      <alignment horizontal="right" wrapText="1"/>
    </xf>
    <xf numFmtId="0" fontId="124" fillId="0" borderId="0" xfId="953" applyFont="1" applyBorder="1" applyAlignment="1" applyProtection="1">
      <alignment horizontal="right" vertical="top" wrapText="1"/>
      <protection locked="0"/>
    </xf>
    <xf numFmtId="0" fontId="124" fillId="0" borderId="0" xfId="619" applyFont="1" applyBorder="1" applyAlignment="1" applyProtection="1">
      <alignment horizontal="left" vertical="top" wrapText="1"/>
    </xf>
    <xf numFmtId="0" fontId="124" fillId="0" borderId="0" xfId="953" applyFont="1" applyAlignment="1">
      <alignment horizontal="right" wrapText="1"/>
    </xf>
    <xf numFmtId="4" fontId="124" fillId="0" borderId="0" xfId="953" applyNumberFormat="1" applyFont="1" applyAlignment="1">
      <alignment horizontal="right" wrapText="1"/>
    </xf>
    <xf numFmtId="0" fontId="125" fillId="0" borderId="0" xfId="953" applyFont="1" applyBorder="1" applyAlignment="1" applyProtection="1">
      <alignment horizontal="right" vertical="top" wrapText="1"/>
    </xf>
    <xf numFmtId="0" fontId="124" fillId="0" borderId="0" xfId="953" applyFont="1" applyAlignment="1">
      <alignment horizontal="right" vertical="top" wrapText="1"/>
    </xf>
    <xf numFmtId="49" fontId="124" fillId="0" borderId="0" xfId="953" applyNumberFormat="1" applyFont="1" applyBorder="1" applyAlignment="1" applyProtection="1">
      <alignment horizontal="left" vertical="top" wrapText="1"/>
    </xf>
    <xf numFmtId="0" fontId="124" fillId="0" borderId="0" xfId="1537" applyFont="1" applyBorder="1" applyAlignment="1">
      <alignment horizontal="justify" vertical="top" wrapText="1"/>
    </xf>
    <xf numFmtId="49" fontId="124" fillId="0" borderId="0" xfId="1537" applyNumberFormat="1" applyFont="1" applyBorder="1" applyAlignment="1">
      <alignment horizontal="right" vertical="top" wrapText="1"/>
    </xf>
    <xf numFmtId="177" fontId="125" fillId="0" borderId="20" xfId="1537" applyNumberFormat="1" applyFont="1" applyBorder="1" applyAlignment="1">
      <alignment horizontal="right" vertical="top" wrapText="1"/>
    </xf>
    <xf numFmtId="177" fontId="125" fillId="0" borderId="0" xfId="1537" applyNumberFormat="1" applyFont="1" applyBorder="1" applyAlignment="1">
      <alignment horizontal="right" vertical="top" wrapText="1"/>
    </xf>
    <xf numFmtId="2" fontId="124" fillId="0" borderId="0" xfId="1537" applyNumberFormat="1" applyFont="1" applyAlignment="1" applyProtection="1">
      <alignment horizontal="left" vertical="top" wrapText="1" shrinkToFit="1"/>
      <protection locked="0"/>
    </xf>
    <xf numFmtId="2" fontId="124" fillId="0" borderId="0" xfId="1537" applyNumberFormat="1" applyFont="1" applyAlignment="1" applyProtection="1">
      <alignment horizontal="right" wrapText="1" shrinkToFit="1"/>
      <protection locked="0"/>
    </xf>
    <xf numFmtId="168" fontId="124" fillId="0" borderId="0" xfId="1537" applyNumberFormat="1" applyFont="1" applyAlignment="1" applyProtection="1">
      <alignment horizontal="right" wrapText="1" shrinkToFit="1"/>
      <protection locked="0"/>
    </xf>
    <xf numFmtId="177" fontId="125" fillId="0" borderId="22" xfId="1537" applyNumberFormat="1" applyFont="1" applyBorder="1" applyAlignment="1">
      <alignment horizontal="right" vertical="top" wrapText="1"/>
    </xf>
    <xf numFmtId="2" fontId="125" fillId="0" borderId="22" xfId="1537" applyNumberFormat="1" applyFont="1" applyBorder="1" applyAlignment="1" applyProtection="1">
      <alignment horizontal="left" vertical="top" wrapText="1" shrinkToFit="1"/>
      <protection locked="0"/>
    </xf>
    <xf numFmtId="168" fontId="125" fillId="0" borderId="22" xfId="1537" applyNumberFormat="1" applyFont="1" applyBorder="1" applyAlignment="1" applyProtection="1">
      <alignment horizontal="right" vertical="top" wrapText="1" shrinkToFit="1" readingOrder="1"/>
      <protection locked="0"/>
    </xf>
    <xf numFmtId="0" fontId="121" fillId="0" borderId="0" xfId="755" applyFont="1" applyAlignment="1">
      <alignment horizontal="justify" vertical="top" wrapText="1"/>
    </xf>
    <xf numFmtId="49" fontId="121" fillId="0" borderId="0" xfId="755" applyNumberFormat="1" applyFont="1" applyAlignment="1">
      <alignment horizontal="right" vertical="top" wrapText="1"/>
    </xf>
    <xf numFmtId="187" fontId="121" fillId="0" borderId="0" xfId="0" applyNumberFormat="1" applyFont="1" applyAlignment="1">
      <alignment horizontal="right" vertical="top" wrapText="1"/>
    </xf>
    <xf numFmtId="0" fontId="121" fillId="0" borderId="0" xfId="0" applyFont="1" applyAlignment="1">
      <alignment horizontal="justify" vertical="top" wrapText="1"/>
    </xf>
    <xf numFmtId="168" fontId="124" fillId="0" borderId="22" xfId="1066" applyNumberFormat="1" applyFont="1" applyBorder="1" applyAlignment="1">
      <alignment horizontal="right" vertical="top" wrapText="1"/>
    </xf>
    <xf numFmtId="4" fontId="124" fillId="0" borderId="0" xfId="1066" applyNumberFormat="1" applyFont="1" applyAlignment="1">
      <alignment horizontal="right" vertical="top" wrapText="1"/>
    </xf>
    <xf numFmtId="0" fontId="124" fillId="0" borderId="0" xfId="755" applyFont="1" applyAlignment="1">
      <alignment horizontal="left" vertical="top" wrapText="1"/>
    </xf>
    <xf numFmtId="4" fontId="125" fillId="0" borderId="22" xfId="1066" applyNumberFormat="1" applyFont="1" applyBorder="1" applyAlignment="1">
      <alignment horizontal="right" vertical="top" wrapText="1"/>
    </xf>
    <xf numFmtId="168" fontId="125" fillId="0" borderId="22" xfId="1066" applyNumberFormat="1" applyFont="1" applyBorder="1" applyAlignment="1">
      <alignment horizontal="right" vertical="top" wrapText="1"/>
    </xf>
    <xf numFmtId="49" fontId="125" fillId="28" borderId="0" xfId="1537" applyNumberFormat="1" applyFont="1" applyFill="1" applyAlignment="1">
      <alignment horizontal="right" vertical="top" wrapText="1"/>
    </xf>
    <xf numFmtId="168" fontId="125" fillId="28" borderId="24" xfId="1537" applyNumberFormat="1" applyFont="1" applyFill="1" applyBorder="1" applyAlignment="1">
      <alignment horizontal="right" vertical="top" wrapText="1"/>
    </xf>
    <xf numFmtId="168" fontId="125" fillId="28" borderId="24" xfId="1537" applyNumberFormat="1" applyFont="1" applyFill="1" applyBorder="1" applyAlignment="1">
      <alignment horizontal="right" wrapText="1"/>
    </xf>
    <xf numFmtId="0" fontId="125" fillId="28" borderId="0" xfId="1537" applyFont="1" applyFill="1" applyAlignment="1">
      <alignment horizontal="left" vertical="top" wrapText="1"/>
    </xf>
    <xf numFmtId="0" fontId="125" fillId="28" borderId="0" xfId="1537" applyFont="1" applyFill="1" applyAlignment="1">
      <alignment horizontal="right" wrapText="1"/>
    </xf>
    <xf numFmtId="0" fontId="124" fillId="28" borderId="0" xfId="1537" applyFont="1" applyFill="1" applyAlignment="1">
      <alignment horizontal="right" wrapText="1"/>
    </xf>
    <xf numFmtId="168" fontId="125" fillId="28" borderId="0" xfId="1537" applyNumberFormat="1" applyFont="1" applyFill="1" applyAlignment="1">
      <alignment horizontal="right" wrapText="1"/>
    </xf>
    <xf numFmtId="168" fontId="124" fillId="28" borderId="0" xfId="1537" applyNumberFormat="1" applyFont="1" applyFill="1" applyAlignment="1">
      <alignment horizontal="right" wrapText="1"/>
    </xf>
    <xf numFmtId="49" fontId="125" fillId="28" borderId="22" xfId="1537" applyNumberFormat="1" applyFont="1" applyFill="1" applyBorder="1" applyAlignment="1">
      <alignment horizontal="right" vertical="top" wrapText="1"/>
    </xf>
    <xf numFmtId="4" fontId="125" fillId="28" borderId="22" xfId="1537" applyNumberFormat="1" applyFont="1" applyFill="1" applyBorder="1" applyAlignment="1">
      <alignment horizontal="left" vertical="top" wrapText="1"/>
    </xf>
    <xf numFmtId="0" fontId="124" fillId="28" borderId="22" xfId="1537" applyFont="1" applyFill="1" applyBorder="1" applyAlignment="1">
      <alignment horizontal="right" wrapText="1"/>
    </xf>
    <xf numFmtId="168" fontId="125" fillId="28" borderId="22" xfId="1537" applyNumberFormat="1" applyFont="1" applyFill="1" applyBorder="1" applyAlignment="1">
      <alignment horizontal="right" wrapText="1"/>
    </xf>
    <xf numFmtId="168" fontId="124" fillId="28" borderId="22" xfId="1537" applyNumberFormat="1" applyFont="1" applyFill="1" applyBorder="1" applyAlignment="1">
      <alignment horizontal="right" wrapText="1"/>
    </xf>
    <xf numFmtId="0" fontId="125" fillId="28" borderId="0" xfId="1537" applyFont="1" applyFill="1" applyAlignment="1">
      <alignment horizontal="right" vertical="top" wrapText="1"/>
    </xf>
    <xf numFmtId="4" fontId="125" fillId="28" borderId="0" xfId="1537" applyNumberFormat="1" applyFont="1" applyFill="1" applyAlignment="1">
      <alignment horizontal="left" vertical="top" wrapText="1"/>
    </xf>
    <xf numFmtId="4" fontId="125" fillId="28" borderId="22" xfId="1537" applyNumberFormat="1" applyFont="1" applyFill="1" applyBorder="1" applyAlignment="1">
      <alignment horizontal="right" wrapText="1"/>
    </xf>
    <xf numFmtId="49" fontId="125" fillId="28" borderId="0" xfId="1537" applyNumberFormat="1" applyFont="1" applyFill="1" applyBorder="1" applyAlignment="1">
      <alignment horizontal="right" vertical="top" wrapText="1"/>
    </xf>
    <xf numFmtId="4" fontId="125" fillId="28" borderId="0" xfId="1537" applyNumberFormat="1" applyFont="1" applyFill="1" applyBorder="1" applyAlignment="1">
      <alignment horizontal="left" vertical="top" wrapText="1"/>
    </xf>
    <xf numFmtId="0" fontId="124" fillId="28" borderId="0" xfId="1537" applyFont="1" applyFill="1" applyBorder="1" applyAlignment="1">
      <alignment horizontal="right" wrapText="1"/>
    </xf>
    <xf numFmtId="168" fontId="125" fillId="28" borderId="0" xfId="1537" applyNumberFormat="1" applyFont="1" applyFill="1" applyBorder="1" applyAlignment="1">
      <alignment horizontal="right" wrapText="1"/>
    </xf>
    <xf numFmtId="0" fontId="125" fillId="28" borderId="0" xfId="1537" applyFont="1" applyFill="1" applyBorder="1" applyAlignment="1">
      <alignment horizontal="right" vertical="top" wrapText="1"/>
    </xf>
    <xf numFmtId="0" fontId="124" fillId="0" borderId="0" xfId="700" applyFont="1" applyBorder="1" applyAlignment="1">
      <alignment horizontal="right" vertical="top" wrapText="1"/>
    </xf>
    <xf numFmtId="0" fontId="124" fillId="0" borderId="0" xfId="700" applyFont="1" applyAlignment="1">
      <alignment horizontal="right" vertical="top" wrapText="1"/>
    </xf>
    <xf numFmtId="2" fontId="124" fillId="0" borderId="0" xfId="1537" applyNumberFormat="1" applyFont="1" applyAlignment="1" applyProtection="1">
      <alignment horizontal="right" wrapText="1" shrinkToFit="1" readingOrder="1"/>
      <protection locked="0"/>
    </xf>
    <xf numFmtId="168" fontId="124" fillId="0" borderId="0" xfId="1537" applyNumberFormat="1" applyFont="1" applyAlignment="1" applyProtection="1">
      <alignment horizontal="right" wrapText="1" shrinkToFit="1" readingOrder="1"/>
      <protection locked="0"/>
    </xf>
    <xf numFmtId="0" fontId="124" fillId="0" borderId="0" xfId="755" applyFont="1" applyBorder="1" applyAlignment="1">
      <alignment horizontal="justify" wrapText="1"/>
    </xf>
    <xf numFmtId="0" fontId="105" fillId="0" borderId="15" xfId="1537" applyFont="1" applyBorder="1" applyAlignment="1">
      <alignment horizontal="center" vertical="center"/>
    </xf>
    <xf numFmtId="0" fontId="104" fillId="0" borderId="12" xfId="1537" applyFont="1" applyBorder="1" applyAlignment="1">
      <alignment horizontal="right" vertical="center"/>
    </xf>
    <xf numFmtId="0" fontId="52" fillId="0" borderId="0" xfId="1537" applyFont="1" applyBorder="1" applyAlignment="1">
      <alignment horizontal="left" vertical="center"/>
    </xf>
    <xf numFmtId="0" fontId="52" fillId="0" borderId="15" xfId="1537" applyFont="1" applyBorder="1" applyAlignment="1">
      <alignment horizontal="left" vertical="center"/>
    </xf>
    <xf numFmtId="0" fontId="104" fillId="0" borderId="16" xfId="1537" applyFont="1" applyBorder="1" applyAlignment="1">
      <alignment horizontal="right" vertical="center"/>
    </xf>
    <xf numFmtId="0" fontId="105" fillId="0" borderId="0" xfId="1537" applyFont="1" applyBorder="1" applyAlignment="1">
      <alignment horizontal="center" vertical="center"/>
    </xf>
    <xf numFmtId="0" fontId="105" fillId="0" borderId="0" xfId="1537" applyFont="1" applyBorder="1" applyAlignment="1">
      <alignment horizontal="right" vertical="center"/>
    </xf>
    <xf numFmtId="0" fontId="52" fillId="0" borderId="0" xfId="1537" applyFont="1" applyBorder="1" applyAlignment="1">
      <alignment horizontal="left" vertical="center" wrapText="1"/>
    </xf>
    <xf numFmtId="0" fontId="99" fillId="0" borderId="15" xfId="1537" applyFont="1" applyBorder="1" applyAlignment="1">
      <alignment horizontal="left" vertical="center"/>
    </xf>
    <xf numFmtId="0" fontId="100" fillId="0" borderId="0" xfId="1537" applyFont="1" applyBorder="1" applyAlignment="1">
      <alignment horizontal="center" vertical="center"/>
    </xf>
    <xf numFmtId="168" fontId="125" fillId="28" borderId="0" xfId="1537" applyNumberFormat="1" applyFont="1" applyFill="1" applyBorder="1" applyAlignment="1">
      <alignment horizontal="center" wrapText="1"/>
    </xf>
    <xf numFmtId="0" fontId="124" fillId="0" borderId="0" xfId="1537" applyFont="1" applyBorder="1" applyAlignment="1">
      <alignment horizontal="justify" wrapText="1"/>
    </xf>
    <xf numFmtId="0" fontId="131" fillId="0" borderId="0" xfId="1537" applyFont="1" applyBorder="1" applyAlignment="1">
      <alignment horizontal="justify" wrapText="1"/>
    </xf>
    <xf numFmtId="4" fontId="125" fillId="28" borderId="22" xfId="1537" applyNumberFormat="1" applyFont="1" applyFill="1" applyBorder="1" applyAlignment="1">
      <alignment horizontal="left" vertical="top" wrapText="1"/>
    </xf>
    <xf numFmtId="0" fontId="125" fillId="0" borderId="22" xfId="1537" applyFont="1" applyBorder="1" applyAlignment="1" applyProtection="1">
      <alignment horizontal="left" vertical="top" wrapText="1"/>
    </xf>
    <xf numFmtId="4" fontId="125" fillId="0" borderId="22" xfId="1537" applyNumberFormat="1" applyFont="1" applyBorder="1" applyAlignment="1">
      <alignment horizontal="right" vertical="top" wrapText="1"/>
    </xf>
    <xf numFmtId="0" fontId="125" fillId="0" borderId="14" xfId="1537" applyFont="1" applyBorder="1" applyAlignment="1">
      <alignment horizontal="left" vertical="top" wrapText="1"/>
    </xf>
    <xf numFmtId="0" fontId="125" fillId="0" borderId="21" xfId="1537" applyFont="1" applyBorder="1" applyAlignment="1">
      <alignment horizontal="left" vertical="top" wrapText="1"/>
    </xf>
    <xf numFmtId="4" fontId="125" fillId="0" borderId="22" xfId="1537" applyNumberFormat="1" applyFont="1" applyBorder="1" applyAlignment="1">
      <alignment horizontal="left" vertical="top" wrapText="1"/>
    </xf>
    <xf numFmtId="0" fontId="125" fillId="0" borderId="22" xfId="1537" applyFont="1" applyBorder="1" applyAlignment="1">
      <alignment horizontal="left" vertical="top" wrapText="1"/>
    </xf>
    <xf numFmtId="2" fontId="125" fillId="0" borderId="22" xfId="1537" applyNumberFormat="1" applyFont="1" applyBorder="1" applyAlignment="1" applyProtection="1">
      <alignment horizontal="left" vertical="top" wrapText="1" shrinkToFit="1" readingOrder="1"/>
      <protection locked="0"/>
    </xf>
    <xf numFmtId="0" fontId="125" fillId="28" borderId="24" xfId="1537" applyFont="1" applyFill="1" applyBorder="1" applyAlignment="1">
      <alignment horizontal="left" vertical="top" wrapText="1"/>
    </xf>
    <xf numFmtId="0" fontId="124" fillId="0" borderId="0" xfId="1537" applyFont="1" applyBorder="1" applyAlignment="1">
      <alignment horizontal="left" wrapText="1"/>
    </xf>
    <xf numFmtId="0" fontId="124" fillId="0" borderId="0" xfId="1537" applyFont="1" applyAlignment="1">
      <alignment horizontal="left" vertical="top" wrapText="1"/>
    </xf>
    <xf numFmtId="0" fontId="125" fillId="0" borderId="0" xfId="1537" applyFont="1" applyBorder="1" applyAlignment="1">
      <alignment horizontal="justify" wrapText="1"/>
    </xf>
    <xf numFmtId="0" fontId="125" fillId="29" borderId="23" xfId="1537" applyFont="1" applyFill="1" applyBorder="1" applyAlignment="1">
      <alignment horizontal="center" wrapText="1"/>
    </xf>
    <xf numFmtId="0" fontId="124" fillId="0" borderId="22" xfId="1537" applyFont="1" applyBorder="1" applyAlignment="1">
      <alignment wrapText="1"/>
    </xf>
    <xf numFmtId="0" fontId="125" fillId="0" borderId="23" xfId="1537" applyFont="1" applyBorder="1" applyAlignment="1">
      <alignment horizontal="justify" wrapText="1"/>
    </xf>
    <xf numFmtId="0" fontId="125" fillId="0" borderId="0" xfId="1537" applyFont="1" applyBorder="1" applyAlignment="1">
      <alignment wrapText="1"/>
    </xf>
    <xf numFmtId="49" fontId="125" fillId="29" borderId="19" xfId="700" applyNumberFormat="1" applyFont="1" applyFill="1" applyBorder="1" applyAlignment="1">
      <alignment horizontal="center" wrapText="1"/>
    </xf>
    <xf numFmtId="0" fontId="124" fillId="0" borderId="0" xfId="1019" applyFont="1" applyBorder="1" applyAlignment="1">
      <alignment horizontal="right" wrapText="1"/>
    </xf>
    <xf numFmtId="0" fontId="124" fillId="0" borderId="0" xfId="1019" applyFont="1" applyAlignment="1">
      <alignment horizontal="center" wrapText="1"/>
    </xf>
    <xf numFmtId="0" fontId="124" fillId="0" borderId="0" xfId="700" applyFont="1" applyBorder="1" applyAlignment="1">
      <alignment horizontal="left" vertical="top" wrapText="1"/>
    </xf>
    <xf numFmtId="49" fontId="111" fillId="29" borderId="33" xfId="700" applyNumberFormat="1" applyFont="1" applyFill="1" applyBorder="1" applyAlignment="1">
      <alignment horizontal="center" vertical="top" wrapText="1"/>
    </xf>
    <xf numFmtId="49" fontId="111" fillId="29" borderId="34" xfId="700" applyNumberFormat="1" applyFont="1" applyFill="1" applyBorder="1" applyAlignment="1">
      <alignment horizontal="center" vertical="top" wrapText="1"/>
    </xf>
    <xf numFmtId="49" fontId="111" fillId="29" borderId="35" xfId="700" applyNumberFormat="1" applyFont="1" applyFill="1" applyBorder="1" applyAlignment="1">
      <alignment horizontal="center" vertical="top" wrapText="1"/>
    </xf>
    <xf numFmtId="0" fontId="124" fillId="0" borderId="0" xfId="1019" applyFont="1" applyBorder="1" applyAlignment="1">
      <alignment horizontal="left" wrapText="1"/>
    </xf>
    <xf numFmtId="49" fontId="111" fillId="29" borderId="19" xfId="700" applyNumberFormat="1" applyFont="1" applyFill="1" applyBorder="1" applyAlignment="1">
      <alignment horizontal="center" wrapText="1"/>
    </xf>
    <xf numFmtId="0" fontId="121" fillId="0" borderId="0" xfId="1019" applyFont="1" applyBorder="1" applyAlignment="1">
      <alignment horizontal="left" vertical="top" wrapText="1"/>
    </xf>
    <xf numFmtId="0" fontId="125" fillId="0" borderId="0" xfId="1537" applyFont="1" applyBorder="1" applyAlignment="1">
      <alignment horizontal="left" vertical="top" wrapText="1"/>
    </xf>
    <xf numFmtId="0" fontId="110" fillId="0" borderId="0" xfId="1537" applyFont="1" applyBorder="1" applyAlignment="1">
      <alignment wrapText="1"/>
    </xf>
    <xf numFmtId="49" fontId="110" fillId="0" borderId="0" xfId="1537" applyNumberFormat="1" applyFont="1" applyBorder="1" applyAlignment="1">
      <alignment horizontal="justify" vertical="top" wrapText="1"/>
    </xf>
    <xf numFmtId="0" fontId="111" fillId="0" borderId="0" xfId="1537" applyFont="1" applyBorder="1" applyAlignment="1">
      <alignment horizontal="justify" vertical="top" wrapText="1"/>
    </xf>
    <xf numFmtId="0" fontId="110" fillId="0" borderId="0" xfId="1537" applyFont="1" applyBorder="1" applyAlignment="1">
      <alignment vertical="center" wrapText="1"/>
    </xf>
    <xf numFmtId="0" fontId="111" fillId="0" borderId="0" xfId="1537" applyFont="1" applyBorder="1" applyAlignment="1">
      <alignment horizontal="justify" vertical="center" wrapText="1"/>
    </xf>
    <xf numFmtId="0" fontId="111" fillId="0" borderId="0" xfId="875" applyFont="1" applyBorder="1" applyAlignment="1">
      <alignment horizontal="left" vertical="top" wrapText="1"/>
    </xf>
    <xf numFmtId="49" fontId="110" fillId="0" borderId="0" xfId="1537" applyNumberFormat="1" applyFont="1" applyBorder="1" applyAlignment="1">
      <alignment horizontal="left" vertical="top" wrapText="1"/>
    </xf>
    <xf numFmtId="0" fontId="110" fillId="0" borderId="0" xfId="1537" applyFont="1" applyBorder="1" applyAlignment="1">
      <alignment horizontal="left" vertical="top" wrapText="1"/>
    </xf>
    <xf numFmtId="49" fontId="111" fillId="29" borderId="33" xfId="700" applyNumberFormat="1" applyFont="1" applyFill="1" applyBorder="1" applyAlignment="1">
      <alignment horizontal="center" wrapText="1"/>
    </xf>
    <xf numFmtId="49" fontId="111" fillId="29" borderId="34" xfId="700" applyNumberFormat="1" applyFont="1" applyFill="1" applyBorder="1" applyAlignment="1">
      <alignment horizontal="center" wrapText="1"/>
    </xf>
    <xf numFmtId="49" fontId="111" fillId="29" borderId="35" xfId="700" applyNumberFormat="1" applyFont="1" applyFill="1" applyBorder="1" applyAlignment="1">
      <alignment horizontal="center" wrapText="1"/>
    </xf>
    <xf numFmtId="0" fontId="110" fillId="0" borderId="0" xfId="1019" applyFont="1" applyBorder="1" applyAlignment="1">
      <alignment horizontal="right" wrapText="1"/>
    </xf>
  </cellXfs>
  <cellStyles count="1544">
    <cellStyle name=" 1" xfId="1"/>
    <cellStyle name="_Procjena opremanja Busevec - Lekenik" xfId="113"/>
    <cellStyle name="_STAMBENI DIO" xfId="114"/>
    <cellStyle name="_STAMBENI DIO_2009_06_03_tender_politin_PARCELACIJA - S formom" xfId="115"/>
    <cellStyle name="_STAMBENI DIO_B - Radovi" xfId="116"/>
    <cellStyle name="_STAMBENI DIO_D Strojarski radovi - Parentino Residence" xfId="117"/>
    <cellStyle name="_STAMBENI DIO_D Strojarski radovi - Parentino Residence_B - Radovi" xfId="118"/>
    <cellStyle name="_troškovnik" xfId="119"/>
    <cellStyle name="_troškovnik_2009_06_02_tender_jezevac_PARCELACIJA  -s formom" xfId="120"/>
    <cellStyle name="_troškovnik_2009_06_02_tender_jezevac_PARCELACIJA  -s formom_B - Radovi" xfId="121"/>
    <cellStyle name="_troškovnik_2009_06_03_tender_politin_PARCELACIJA - S formom" xfId="122"/>
    <cellStyle name="_troškovnik_2009_06_03_tender_politin_PARCELACIJA - S formom_B - Radovi" xfId="123"/>
    <cellStyle name="_troškovnik_B - Radovi" xfId="124"/>
    <cellStyle name="_troškovnik_D Strojarski radovi - Parentino Residence" xfId="125"/>
    <cellStyle name="_troškovnik_D Strojarski radovi - Parentino Residence_B - Radovi" xfId="126"/>
    <cellStyle name="20% - Accent1 2" xfId="2"/>
    <cellStyle name="20% - Accent1 2 2" xfId="3"/>
    <cellStyle name="20% - Accent1 2_11.9.2014._prometnice_GP VINJANI GORNJI_TENDER TROŠKOVNIK_REV 0" xfId="4"/>
    <cellStyle name="20% - Accent1 3" xfId="5"/>
    <cellStyle name="20% - Accent2 2" xfId="6"/>
    <cellStyle name="20% - Accent2 2 2" xfId="7"/>
    <cellStyle name="20% - Accent2 2_11.9.2014._prometnice_GP VINJANI GORNJI_TENDER TROŠKOVNIK_REV 0" xfId="8"/>
    <cellStyle name="20% - Accent2 3" xfId="9"/>
    <cellStyle name="20% - Accent3 2" xfId="10"/>
    <cellStyle name="20% - Accent3 2 2" xfId="11"/>
    <cellStyle name="20% - Accent3 2_11.9.2014._prometnice_GP VINJANI GORNJI_TENDER TROŠKOVNIK_REV 0" xfId="12"/>
    <cellStyle name="20% - Accent3 3" xfId="13"/>
    <cellStyle name="20% - Accent4 2" xfId="14"/>
    <cellStyle name="20% - Accent4 2 2" xfId="15"/>
    <cellStyle name="20% - Accent4 2_11.9.2014._prometnice_GP VINJANI GORNJI_TENDER TROŠKOVNIK_REV 0" xfId="16"/>
    <cellStyle name="20% - Accent4 3" xfId="17"/>
    <cellStyle name="20% - Accent5 2" xfId="18"/>
    <cellStyle name="20% - Accent5 2 2" xfId="19"/>
    <cellStyle name="20% - Accent5 2_11.9.2014._prometnice_GP VINJANI GORNJI_TENDER TROŠKOVNIK_REV 0" xfId="20"/>
    <cellStyle name="20% - Accent5 3" xfId="21"/>
    <cellStyle name="20% - Accent6 2" xfId="22"/>
    <cellStyle name="20% - Accent6 2 2" xfId="23"/>
    <cellStyle name="20% - Accent6 2_11.9.2014._prometnice_GP VINJANI GORNJI_TENDER TROŠKOVNIK_REV 0" xfId="24"/>
    <cellStyle name="20% - Accent6 3" xfId="25"/>
    <cellStyle name="20% - Akzent1" xfId="26"/>
    <cellStyle name="20% - Akzent2" xfId="27"/>
    <cellStyle name="20% - Akzent3" xfId="28"/>
    <cellStyle name="20% - Akzent4" xfId="29"/>
    <cellStyle name="20% - Akzent5" xfId="30"/>
    <cellStyle name="20% - Akzent6" xfId="31"/>
    <cellStyle name="20% - Isticanje1" xfId="32"/>
    <cellStyle name="20% - Isticanje1 2" xfId="33"/>
    <cellStyle name="20% - Isticanje2" xfId="34"/>
    <cellStyle name="20% - Isticanje2 2" xfId="35"/>
    <cellStyle name="20% - Isticanje3" xfId="36"/>
    <cellStyle name="20% - Isticanje3 2" xfId="37"/>
    <cellStyle name="20% - Isticanje4" xfId="38"/>
    <cellStyle name="20% - Isticanje4 2" xfId="39"/>
    <cellStyle name="20% - Isticanje5" xfId="40"/>
    <cellStyle name="20% - Isticanje5 2" xfId="41"/>
    <cellStyle name="20% - Isticanje6" xfId="42"/>
    <cellStyle name="20% - Isticanje6 2" xfId="43"/>
    <cellStyle name="40% - Accent1 2" xfId="44"/>
    <cellStyle name="40% - Accent1 2 2" xfId="45"/>
    <cellStyle name="40% - Accent1 2_11.9.2014._prometnice_GP VINJANI GORNJI_TENDER TROŠKOVNIK_REV 0" xfId="46"/>
    <cellStyle name="40% - Accent1 3" xfId="47"/>
    <cellStyle name="40% - Accent2 2" xfId="48"/>
    <cellStyle name="40% - Accent2 2 2" xfId="49"/>
    <cellStyle name="40% - Accent2 2_11.9.2014._prometnice_GP VINJANI GORNJI_TENDER TROŠKOVNIK_REV 0" xfId="50"/>
    <cellStyle name="40% - Accent2 3" xfId="51"/>
    <cellStyle name="40% - Accent3 2" xfId="52"/>
    <cellStyle name="40% - Accent3 2 2" xfId="53"/>
    <cellStyle name="40% - Accent3 2_11.9.2014._prometnice_GP VINJANI GORNJI_TENDER TROŠKOVNIK_REV 0" xfId="54"/>
    <cellStyle name="40% - Accent4 2" xfId="55"/>
    <cellStyle name="40% - Accent4 2 2" xfId="56"/>
    <cellStyle name="40% - Accent4 2_11.9.2014._prometnice_GP VINJANI GORNJI_TENDER TROŠKOVNIK_REV 0" xfId="57"/>
    <cellStyle name="40% - Accent4 3" xfId="58"/>
    <cellStyle name="40% - Accent5 2" xfId="59"/>
    <cellStyle name="40% - Accent5 2 2" xfId="60"/>
    <cellStyle name="40% - Accent5 2_11.9.2014._prometnice_GP VINJANI GORNJI_TENDER TROŠKOVNIK_REV 0" xfId="61"/>
    <cellStyle name="40% - Accent5 3" xfId="62"/>
    <cellStyle name="40% - Accent5 3 2" xfId="63"/>
    <cellStyle name="40% - Accent6 2" xfId="64"/>
    <cellStyle name="40% - Accent6 2 2" xfId="65"/>
    <cellStyle name="40% - Accent6 2_11.9.2014._prometnice_GP VINJANI GORNJI_TENDER TROŠKOVNIK_REV 0" xfId="66"/>
    <cellStyle name="40% - Accent6 3" xfId="67"/>
    <cellStyle name="40% - Akzent1" xfId="68"/>
    <cellStyle name="40% - Akzent2" xfId="69"/>
    <cellStyle name="40% - Akzent3" xfId="70"/>
    <cellStyle name="40% - Akzent4" xfId="71"/>
    <cellStyle name="40% - Akzent5" xfId="72"/>
    <cellStyle name="40% - Akzent6" xfId="73"/>
    <cellStyle name="40% - Isticanje2" xfId="74"/>
    <cellStyle name="40% - Isticanje2 2" xfId="75"/>
    <cellStyle name="40% - Isticanje3" xfId="76"/>
    <cellStyle name="40% - Isticanje3 2" xfId="77"/>
    <cellStyle name="40% - Isticanje4" xfId="78"/>
    <cellStyle name="40% - Isticanje4 2" xfId="79"/>
    <cellStyle name="40% - Isticanje5" xfId="80"/>
    <cellStyle name="40% - Isticanje5 2" xfId="81"/>
    <cellStyle name="40% - Isticanje5 3" xfId="82"/>
    <cellStyle name="40% - Isticanje5 5" xfId="83"/>
    <cellStyle name="40% - Isticanje5_11.9.2014._prometnice_GP VINJANI GORNJI_TENDER TROŠKOVNIK_REV 0" xfId="84"/>
    <cellStyle name="40% - Isticanje6" xfId="85"/>
    <cellStyle name="40% - Isticanje6 2" xfId="86"/>
    <cellStyle name="40% - Naglasak1" xfId="87"/>
    <cellStyle name="40% - Naglasak1 2" xfId="88"/>
    <cellStyle name="60% - Accent1 2" xfId="89"/>
    <cellStyle name="60% - Accent1 2 2" xfId="90"/>
    <cellStyle name="60% - Accent2 2" xfId="91"/>
    <cellStyle name="60% - Accent2 2 2" xfId="92"/>
    <cellStyle name="60% - Accent3 2" xfId="93"/>
    <cellStyle name="60% - Accent3 2 2" xfId="94"/>
    <cellStyle name="60% - Accent4 2" xfId="95"/>
    <cellStyle name="60% - Accent4 2 2" xfId="96"/>
    <cellStyle name="60% - Accent5 2" xfId="97"/>
    <cellStyle name="60% - Accent5 2 2" xfId="98"/>
    <cellStyle name="60% - Accent6 2" xfId="99"/>
    <cellStyle name="60% - Accent6 2 2" xfId="100"/>
    <cellStyle name="60% - Akzent1" xfId="101"/>
    <cellStyle name="60% - Akzent2" xfId="102"/>
    <cellStyle name="60% - Akzent3" xfId="103"/>
    <cellStyle name="60% - Akzent4" xfId="104"/>
    <cellStyle name="60% - Akzent5" xfId="105"/>
    <cellStyle name="60% - Akzent6" xfId="106"/>
    <cellStyle name="60% - Isticanje1" xfId="107"/>
    <cellStyle name="60% - Isticanje2" xfId="108"/>
    <cellStyle name="60% - Isticanje3" xfId="109"/>
    <cellStyle name="60% - Isticanje4" xfId="110"/>
    <cellStyle name="60% - Isticanje5" xfId="111"/>
    <cellStyle name="60% - Isticanje6" xfId="112"/>
    <cellStyle name="A4 Small 210 x 297 mm_BIŠĆAN - troškovnik 10" xfId="127"/>
    <cellStyle name="Accent1 2" xfId="128"/>
    <cellStyle name="Accent1 2 2" xfId="129"/>
    <cellStyle name="Accent2 2" xfId="130"/>
    <cellStyle name="Accent2 2 2" xfId="131"/>
    <cellStyle name="Accent3 2" xfId="132"/>
    <cellStyle name="Accent3 2 2" xfId="133"/>
    <cellStyle name="Accent4 2" xfId="134"/>
    <cellStyle name="Accent4 2 2" xfId="135"/>
    <cellStyle name="Accent5 2" xfId="136"/>
    <cellStyle name="Accent5 2 2" xfId="137"/>
    <cellStyle name="Accent6 2" xfId="138"/>
    <cellStyle name="Accent6 2 2" xfId="139"/>
    <cellStyle name="Akzent1" xfId="140"/>
    <cellStyle name="Akzent2" xfId="141"/>
    <cellStyle name="Akzent3" xfId="142"/>
    <cellStyle name="Akzent4" xfId="143"/>
    <cellStyle name="Akzent5" xfId="144"/>
    <cellStyle name="Akzent6" xfId="145"/>
    <cellStyle name="Ausgabe" xfId="146"/>
    <cellStyle name="Bad 2" xfId="147"/>
    <cellStyle name="Bad 2 2" xfId="148"/>
    <cellStyle name="Berechnung" xfId="149"/>
    <cellStyle name="Bilješka" xfId="150"/>
    <cellStyle name="Bilješka 10" xfId="151"/>
    <cellStyle name="Bilješka 10 2" xfId="152"/>
    <cellStyle name="Bilješka 10 2 2" xfId="153"/>
    <cellStyle name="Bilješka 10 3" xfId="154"/>
    <cellStyle name="Bilješka 11" xfId="155"/>
    <cellStyle name="Bilješka 11 2" xfId="156"/>
    <cellStyle name="Bilješka 11 2 2" xfId="157"/>
    <cellStyle name="Bilješka 11 3" xfId="158"/>
    <cellStyle name="Bilješka 12" xfId="159"/>
    <cellStyle name="Bilješka 12 2" xfId="160"/>
    <cellStyle name="Bilješka 12 2 2" xfId="161"/>
    <cellStyle name="Bilješka 12 3" xfId="162"/>
    <cellStyle name="Bilješka 13" xfId="163"/>
    <cellStyle name="Bilješka 13 2" xfId="164"/>
    <cellStyle name="Bilješka 13 2 2" xfId="165"/>
    <cellStyle name="Bilješka 13 3" xfId="166"/>
    <cellStyle name="Bilješka 14" xfId="167"/>
    <cellStyle name="Bilješka 14 2" xfId="168"/>
    <cellStyle name="Bilješka 14 2 2" xfId="169"/>
    <cellStyle name="Bilješka 14 3" xfId="170"/>
    <cellStyle name="Bilješka 15" xfId="171"/>
    <cellStyle name="Bilješka 15 2" xfId="172"/>
    <cellStyle name="Bilješka 15 2 2" xfId="173"/>
    <cellStyle name="Bilješka 15 3" xfId="174"/>
    <cellStyle name="Bilješka 16" xfId="175"/>
    <cellStyle name="Bilješka 16 2" xfId="176"/>
    <cellStyle name="Bilješka 16 2 2" xfId="177"/>
    <cellStyle name="Bilješka 16 3" xfId="178"/>
    <cellStyle name="Bilješka 17" xfId="179"/>
    <cellStyle name="Bilješka 17 2" xfId="180"/>
    <cellStyle name="Bilješka 18" xfId="181"/>
    <cellStyle name="Bilješka 18 2" xfId="182"/>
    <cellStyle name="Bilješka 19" xfId="183"/>
    <cellStyle name="Bilješka 19 2" xfId="184"/>
    <cellStyle name="Bilješka 2" xfId="185"/>
    <cellStyle name="Bilješka 2 2" xfId="186"/>
    <cellStyle name="Bilješka 2 2 2" xfId="187"/>
    <cellStyle name="Bilješka 2 2 2 2" xfId="188"/>
    <cellStyle name="Bilješka 2 3" xfId="189"/>
    <cellStyle name="Bilješka 2 3 2" xfId="190"/>
    <cellStyle name="Bilješka 2 4" xfId="191"/>
    <cellStyle name="Bilješka 2 4 2" xfId="192"/>
    <cellStyle name="Bilješka 2 5" xfId="193"/>
    <cellStyle name="Bilješka 2 5 2" xfId="194"/>
    <cellStyle name="Bilješka 2_2009_06_02_tender_jezevac_PARCELACIJA  -s formom" xfId="215"/>
    <cellStyle name="Bilješka 20" xfId="195"/>
    <cellStyle name="Bilješka 20 2" xfId="196"/>
    <cellStyle name="Bilješka 21" xfId="197"/>
    <cellStyle name="Bilješka 21 2" xfId="198"/>
    <cellStyle name="Bilješka 22" xfId="199"/>
    <cellStyle name="Bilješka 22 2" xfId="200"/>
    <cellStyle name="Bilješka 23" xfId="201"/>
    <cellStyle name="Bilješka 23 2" xfId="202"/>
    <cellStyle name="Bilješka 24" xfId="203"/>
    <cellStyle name="Bilješka 24 2" xfId="204"/>
    <cellStyle name="Bilješka 25" xfId="205"/>
    <cellStyle name="Bilješka 25 2" xfId="206"/>
    <cellStyle name="Bilješka 26" xfId="207"/>
    <cellStyle name="Bilješka 26 2" xfId="208"/>
    <cellStyle name="Bilješka 27" xfId="209"/>
    <cellStyle name="Bilješka 27 2" xfId="210"/>
    <cellStyle name="Bilješka 28" xfId="211"/>
    <cellStyle name="Bilješka 28 2" xfId="212"/>
    <cellStyle name="Bilješka 29" xfId="213"/>
    <cellStyle name="Bilješka 29 2" xfId="214"/>
    <cellStyle name="Bilješka 3" xfId="216"/>
    <cellStyle name="Bilješka 3 2" xfId="217"/>
    <cellStyle name="Bilješka 3 2 2" xfId="218"/>
    <cellStyle name="Bilješka 3 3" xfId="219"/>
    <cellStyle name="Bilješka 3 3 2" xfId="220"/>
    <cellStyle name="Bilješka 30" xfId="221"/>
    <cellStyle name="Bilješka 30 2" xfId="222"/>
    <cellStyle name="Bilješka 31" xfId="223"/>
    <cellStyle name="Bilješka 31 2" xfId="224"/>
    <cellStyle name="Bilješka 32" xfId="225"/>
    <cellStyle name="Bilješka 32 2" xfId="226"/>
    <cellStyle name="Bilješka 33" xfId="227"/>
    <cellStyle name="Bilješka 33 2" xfId="228"/>
    <cellStyle name="Bilješka 34" xfId="229"/>
    <cellStyle name="Bilješka 34 2" xfId="230"/>
    <cellStyle name="Bilješka 35" xfId="231"/>
    <cellStyle name="Bilješka 35 2" xfId="232"/>
    <cellStyle name="Bilješka 36" xfId="233"/>
    <cellStyle name="Bilješka 36 2" xfId="234"/>
    <cellStyle name="Bilješka 37" xfId="235"/>
    <cellStyle name="Bilješka 37 2" xfId="236"/>
    <cellStyle name="Bilješka 38" xfId="237"/>
    <cellStyle name="Bilješka 38 2" xfId="238"/>
    <cellStyle name="Bilješka 39" xfId="239"/>
    <cellStyle name="Bilješka 39 2" xfId="240"/>
    <cellStyle name="Bilješka 4" xfId="241"/>
    <cellStyle name="Bilješka 4 2" xfId="242"/>
    <cellStyle name="Bilješka 4 2 2" xfId="243"/>
    <cellStyle name="Bilješka 4 3" xfId="244"/>
    <cellStyle name="Bilješka 40" xfId="245"/>
    <cellStyle name="Bilješka 40 2" xfId="246"/>
    <cellStyle name="Bilješka 41" xfId="247"/>
    <cellStyle name="Bilješka 41 2" xfId="248"/>
    <cellStyle name="Bilješka 42" xfId="249"/>
    <cellStyle name="Bilješka 42 2" xfId="250"/>
    <cellStyle name="Bilješka 42 2 2" xfId="251"/>
    <cellStyle name="Bilješka 42 3" xfId="252"/>
    <cellStyle name="Bilješka 43" xfId="253"/>
    <cellStyle name="Bilješka 43 2" xfId="254"/>
    <cellStyle name="Bilješka 43 2 2" xfId="255"/>
    <cellStyle name="Bilješka 43 3" xfId="256"/>
    <cellStyle name="Bilješka 44" xfId="257"/>
    <cellStyle name="Bilješka 44 2" xfId="258"/>
    <cellStyle name="Bilješka 44 2 2" xfId="259"/>
    <cellStyle name="Bilješka 44 3" xfId="260"/>
    <cellStyle name="Bilješka 45" xfId="261"/>
    <cellStyle name="Bilješka 45 2" xfId="262"/>
    <cellStyle name="Bilješka 45 2 2" xfId="263"/>
    <cellStyle name="Bilješka 45 3" xfId="264"/>
    <cellStyle name="Bilješka 46" xfId="265"/>
    <cellStyle name="Bilješka 46 2" xfId="266"/>
    <cellStyle name="Bilješka 46 2 2" xfId="267"/>
    <cellStyle name="Bilješka 46 3" xfId="268"/>
    <cellStyle name="Bilješka 47" xfId="269"/>
    <cellStyle name="Bilješka 47 2" xfId="270"/>
    <cellStyle name="Bilješka 47 2 2" xfId="271"/>
    <cellStyle name="Bilješka 47 3" xfId="272"/>
    <cellStyle name="Bilješka 48" xfId="273"/>
    <cellStyle name="Bilješka 48 2" xfId="274"/>
    <cellStyle name="Bilješka 48 2 2" xfId="275"/>
    <cellStyle name="Bilješka 48 3" xfId="276"/>
    <cellStyle name="Bilješka 49" xfId="277"/>
    <cellStyle name="Bilješka 49 2" xfId="278"/>
    <cellStyle name="Bilješka 49 2 2" xfId="279"/>
    <cellStyle name="Bilješka 49 3" xfId="280"/>
    <cellStyle name="Bilješka 5" xfId="281"/>
    <cellStyle name="Bilješka 5 2" xfId="282"/>
    <cellStyle name="Bilješka 5 2 2" xfId="283"/>
    <cellStyle name="Bilješka 5 3" xfId="284"/>
    <cellStyle name="Bilješka 50" xfId="285"/>
    <cellStyle name="Bilješka 50 2" xfId="286"/>
    <cellStyle name="Bilješka 50 2 2" xfId="287"/>
    <cellStyle name="Bilješka 50 3" xfId="288"/>
    <cellStyle name="Bilješka 51" xfId="289"/>
    <cellStyle name="Bilješka 51 2" xfId="290"/>
    <cellStyle name="Bilješka 51 2 2" xfId="291"/>
    <cellStyle name="Bilješka 51 3" xfId="292"/>
    <cellStyle name="Bilješka 52" xfId="293"/>
    <cellStyle name="Bilješka 6" xfId="294"/>
    <cellStyle name="Bilješka 6 2" xfId="295"/>
    <cellStyle name="Bilješka 6 2 2" xfId="296"/>
    <cellStyle name="Bilješka 6 3" xfId="297"/>
    <cellStyle name="Bilješka 7" xfId="298"/>
    <cellStyle name="Bilješka 7 2" xfId="299"/>
    <cellStyle name="Bilješka 7 2 2" xfId="300"/>
    <cellStyle name="Bilješka 7 3" xfId="301"/>
    <cellStyle name="Bilješka 8" xfId="302"/>
    <cellStyle name="Bilješka 8 2" xfId="303"/>
    <cellStyle name="Bilješka 8 2 2" xfId="304"/>
    <cellStyle name="Bilješka 8 3" xfId="305"/>
    <cellStyle name="Bilješka 9" xfId="306"/>
    <cellStyle name="Bilješka 9 2" xfId="307"/>
    <cellStyle name="Bilješka 9 2 2" xfId="308"/>
    <cellStyle name="Bilješka 9 3" xfId="309"/>
    <cellStyle name="Bilješka_2009_06_02_tender_jezevac_PARCELACIJA  -s formom" xfId="310"/>
    <cellStyle name="Calculation 2" xfId="311"/>
    <cellStyle name="Calculation 2 2" xfId="312"/>
    <cellStyle name="Check Cell 2" xfId="313"/>
    <cellStyle name="Check Cell 2 2" xfId="314"/>
    <cellStyle name="cijene" xfId="315"/>
    <cellStyle name="Comma 10" xfId="316"/>
    <cellStyle name="Comma 10 2" xfId="317"/>
    <cellStyle name="Comma 10 2 2" xfId="318"/>
    <cellStyle name="Comma 10 3" xfId="319"/>
    <cellStyle name="Comma 11" xfId="320"/>
    <cellStyle name="Comma 11 2" xfId="321"/>
    <cellStyle name="Comma 11 2 2" xfId="322"/>
    <cellStyle name="Comma 11 3" xfId="323"/>
    <cellStyle name="Comma 12" xfId="324"/>
    <cellStyle name="Comma 12 2" xfId="325"/>
    <cellStyle name="Comma 12 2 2" xfId="326"/>
    <cellStyle name="Comma 12 3" xfId="327"/>
    <cellStyle name="Comma 13" xfId="328"/>
    <cellStyle name="Comma 13 2" xfId="329"/>
    <cellStyle name="Comma 13 2 2" xfId="330"/>
    <cellStyle name="Comma 13 3" xfId="331"/>
    <cellStyle name="Comma 14" xfId="332"/>
    <cellStyle name="Comma 14 2" xfId="333"/>
    <cellStyle name="Comma 14 2 2" xfId="334"/>
    <cellStyle name="Comma 14 3" xfId="335"/>
    <cellStyle name="Comma 15" xfId="336"/>
    <cellStyle name="Comma 15 2" xfId="337"/>
    <cellStyle name="Comma 15 2 2" xfId="338"/>
    <cellStyle name="Comma 15 3" xfId="339"/>
    <cellStyle name="Comma 16" xfId="340"/>
    <cellStyle name="Comma 16 2" xfId="341"/>
    <cellStyle name="Comma 16 2 2" xfId="342"/>
    <cellStyle name="Comma 16 3" xfId="343"/>
    <cellStyle name="Comma 17" xfId="344"/>
    <cellStyle name="Comma 17 2" xfId="345"/>
    <cellStyle name="Comma 17 3" xfId="346"/>
    <cellStyle name="Comma 18" xfId="347"/>
    <cellStyle name="Comma 18 2" xfId="348"/>
    <cellStyle name="Comma 18 3" xfId="349"/>
    <cellStyle name="Comma 19" xfId="350"/>
    <cellStyle name="Comma 19 2" xfId="351"/>
    <cellStyle name="Comma 19 3" xfId="352"/>
    <cellStyle name="Comma 2" xfId="353"/>
    <cellStyle name="Comma 2 2" xfId="354"/>
    <cellStyle name="Comma 2 2 2" xfId="355"/>
    <cellStyle name="Comma 2 2 3" xfId="356"/>
    <cellStyle name="Comma 2 2 4" xfId="357"/>
    <cellStyle name="Comma 2 3" xfId="358"/>
    <cellStyle name="Comma 2 3 2" xfId="359"/>
    <cellStyle name="Comma 2 3 3" xfId="360"/>
    <cellStyle name="Comma 2 3 4" xfId="361"/>
    <cellStyle name="Comma 2 4" xfId="362"/>
    <cellStyle name="Comma 2 4 2" xfId="363"/>
    <cellStyle name="Comma 2 5" xfId="364"/>
    <cellStyle name="Comma 2 6" xfId="365"/>
    <cellStyle name="Comma 20" xfId="366"/>
    <cellStyle name="Comma 20 2" xfId="367"/>
    <cellStyle name="Comma 20 3" xfId="368"/>
    <cellStyle name="Comma 21" xfId="369"/>
    <cellStyle name="Comma 21 2" xfId="370"/>
    <cellStyle name="Comma 21 3" xfId="371"/>
    <cellStyle name="Comma 22" xfId="372"/>
    <cellStyle name="Comma 22 2" xfId="373"/>
    <cellStyle name="Comma 22 3" xfId="374"/>
    <cellStyle name="Comma 23" xfId="375"/>
    <cellStyle name="Comma 23 2" xfId="376"/>
    <cellStyle name="Comma 23 3" xfId="377"/>
    <cellStyle name="Comma 24" xfId="378"/>
    <cellStyle name="Comma 24 2" xfId="379"/>
    <cellStyle name="Comma 24 3" xfId="380"/>
    <cellStyle name="Comma 25" xfId="381"/>
    <cellStyle name="Comma 25 2" xfId="382"/>
    <cellStyle name="Comma 25 3" xfId="383"/>
    <cellStyle name="Comma 26" xfId="384"/>
    <cellStyle name="Comma 26 2" xfId="385"/>
    <cellStyle name="Comma 26 3" xfId="386"/>
    <cellStyle name="Comma 27" xfId="387"/>
    <cellStyle name="Comma 27 2" xfId="388"/>
    <cellStyle name="Comma 27 3" xfId="389"/>
    <cellStyle name="Comma 28" xfId="390"/>
    <cellStyle name="Comma 28 2" xfId="391"/>
    <cellStyle name="Comma 28 3" xfId="392"/>
    <cellStyle name="Comma 29" xfId="393"/>
    <cellStyle name="Comma 29 2" xfId="394"/>
    <cellStyle name="Comma 29 3" xfId="395"/>
    <cellStyle name="Comma 3" xfId="396"/>
    <cellStyle name="Comma 3 2" xfId="397"/>
    <cellStyle name="Comma 3 2 2" xfId="398"/>
    <cellStyle name="Comma 3 2 2 2" xfId="399"/>
    <cellStyle name="Comma 3 2 3" xfId="400"/>
    <cellStyle name="Comma 3 2 4" xfId="401"/>
    <cellStyle name="Comma 3 3" xfId="402"/>
    <cellStyle name="Comma 3 3 2" xfId="403"/>
    <cellStyle name="Comma 3 4" xfId="404"/>
    <cellStyle name="Comma 3 4 2" xfId="405"/>
    <cellStyle name="Comma 3 5" xfId="406"/>
    <cellStyle name="Comma 3 6" xfId="407"/>
    <cellStyle name="Comma 30" xfId="408"/>
    <cellStyle name="Comma 30 2" xfId="409"/>
    <cellStyle name="Comma 30 3" xfId="410"/>
    <cellStyle name="Comma 31" xfId="411"/>
    <cellStyle name="Comma 31 2" xfId="412"/>
    <cellStyle name="Comma 31 3" xfId="413"/>
    <cellStyle name="Comma 32" xfId="414"/>
    <cellStyle name="Comma 32 2" xfId="415"/>
    <cellStyle name="Comma 32 3" xfId="416"/>
    <cellStyle name="Comma 33" xfId="417"/>
    <cellStyle name="Comma 33 2" xfId="418"/>
    <cellStyle name="Comma 33 3" xfId="419"/>
    <cellStyle name="Comma 34" xfId="420"/>
    <cellStyle name="Comma 34 2" xfId="421"/>
    <cellStyle name="Comma 34 3" xfId="422"/>
    <cellStyle name="Comma 35" xfId="423"/>
    <cellStyle name="Comma 35 2" xfId="424"/>
    <cellStyle name="Comma 35 3" xfId="425"/>
    <cellStyle name="Comma 36" xfId="426"/>
    <cellStyle name="Comma 36 2" xfId="427"/>
    <cellStyle name="Comma 36 3" xfId="428"/>
    <cellStyle name="Comma 37" xfId="429"/>
    <cellStyle name="Comma 37 2" xfId="430"/>
    <cellStyle name="Comma 37 3" xfId="431"/>
    <cellStyle name="Comma 38" xfId="432"/>
    <cellStyle name="Comma 38 2" xfId="433"/>
    <cellStyle name="Comma 38 3" xfId="434"/>
    <cellStyle name="Comma 39" xfId="435"/>
    <cellStyle name="Comma 39 2" xfId="436"/>
    <cellStyle name="Comma 39 3" xfId="437"/>
    <cellStyle name="Comma 4" xfId="438"/>
    <cellStyle name="Comma 4 2" xfId="439"/>
    <cellStyle name="Comma 4 2 2" xfId="440"/>
    <cellStyle name="Comma 4 2 3" xfId="441"/>
    <cellStyle name="Comma 4 3" xfId="442"/>
    <cellStyle name="Comma 4 3 2" xfId="443"/>
    <cellStyle name="Comma 4 4" xfId="444"/>
    <cellStyle name="Comma 4 5" xfId="445"/>
    <cellStyle name="Comma 40" xfId="446"/>
    <cellStyle name="Comma 40 2" xfId="447"/>
    <cellStyle name="Comma 40 3" xfId="448"/>
    <cellStyle name="Comma 41" xfId="449"/>
    <cellStyle name="Comma 41 2" xfId="450"/>
    <cellStyle name="Comma 41 3" xfId="451"/>
    <cellStyle name="Comma 42" xfId="452"/>
    <cellStyle name="Comma 42 2" xfId="453"/>
    <cellStyle name="Comma 42 2 2" xfId="454"/>
    <cellStyle name="Comma 42 3" xfId="455"/>
    <cellStyle name="Comma 43" xfId="456"/>
    <cellStyle name="Comma 43 2" xfId="457"/>
    <cellStyle name="Comma 43 2 2" xfId="458"/>
    <cellStyle name="Comma 43 3" xfId="459"/>
    <cellStyle name="Comma 44" xfId="460"/>
    <cellStyle name="Comma 44 2" xfId="461"/>
    <cellStyle name="Comma 44 2 2" xfId="462"/>
    <cellStyle name="Comma 44 3" xfId="463"/>
    <cellStyle name="Comma 45" xfId="464"/>
    <cellStyle name="Comma 45 2" xfId="465"/>
    <cellStyle name="Comma 45 2 2" xfId="466"/>
    <cellStyle name="Comma 45 3" xfId="467"/>
    <cellStyle name="Comma 46" xfId="468"/>
    <cellStyle name="Comma 46 2" xfId="469"/>
    <cellStyle name="Comma 46 2 2" xfId="470"/>
    <cellStyle name="Comma 46 3" xfId="471"/>
    <cellStyle name="Comma 47" xfId="472"/>
    <cellStyle name="Comma 47 2" xfId="473"/>
    <cellStyle name="Comma 47 2 2" xfId="474"/>
    <cellStyle name="Comma 47 3" xfId="475"/>
    <cellStyle name="Comma 48" xfId="476"/>
    <cellStyle name="Comma 48 2" xfId="477"/>
    <cellStyle name="Comma 48 2 2" xfId="478"/>
    <cellStyle name="Comma 48 3" xfId="479"/>
    <cellStyle name="Comma 49" xfId="480"/>
    <cellStyle name="Comma 49 2" xfId="481"/>
    <cellStyle name="Comma 49 2 2" xfId="482"/>
    <cellStyle name="Comma 49 3" xfId="483"/>
    <cellStyle name="Comma 5" xfId="484"/>
    <cellStyle name="Comma 5 2" xfId="485"/>
    <cellStyle name="Comma 5 2 2" xfId="486"/>
    <cellStyle name="Comma 5 3" xfId="487"/>
    <cellStyle name="Comma 5 4" xfId="488"/>
    <cellStyle name="Comma 5 5" xfId="489"/>
    <cellStyle name="Comma 50" xfId="490"/>
    <cellStyle name="Comma 50 2" xfId="491"/>
    <cellStyle name="Comma 50 2 2" xfId="492"/>
    <cellStyle name="Comma 50 3" xfId="493"/>
    <cellStyle name="Comma 51" xfId="494"/>
    <cellStyle name="Comma 51 2" xfId="495"/>
    <cellStyle name="Comma 51 2 2" xfId="496"/>
    <cellStyle name="Comma 51 3" xfId="497"/>
    <cellStyle name="Comma 52" xfId="498"/>
    <cellStyle name="Comma 53" xfId="499"/>
    <cellStyle name="Comma 6" xfId="500"/>
    <cellStyle name="Comma 6 2" xfId="501"/>
    <cellStyle name="Comma 6 2 2" xfId="502"/>
    <cellStyle name="Comma 6 3" xfId="503"/>
    <cellStyle name="Comma 6 4" xfId="504"/>
    <cellStyle name="Comma 6 5" xfId="505"/>
    <cellStyle name="Comma 6 6" xfId="506"/>
    <cellStyle name="Comma 6 7" xfId="507"/>
    <cellStyle name="Comma 7" xfId="508"/>
    <cellStyle name="Comma 7 2" xfId="509"/>
    <cellStyle name="Comma 7 2 2" xfId="510"/>
    <cellStyle name="Comma 7 3" xfId="511"/>
    <cellStyle name="Comma 7 3 2" xfId="512"/>
    <cellStyle name="Comma 7 4" xfId="513"/>
    <cellStyle name="Comma 7 5" xfId="514"/>
    <cellStyle name="Comma 8" xfId="515"/>
    <cellStyle name="Comma 8 2" xfId="516"/>
    <cellStyle name="Comma 8 2 2" xfId="517"/>
    <cellStyle name="Comma 8 3" xfId="518"/>
    <cellStyle name="Comma 8 4" xfId="519"/>
    <cellStyle name="Comma 9" xfId="520"/>
    <cellStyle name="Comma 9 2" xfId="521"/>
    <cellStyle name="Comma 9 2 2" xfId="522"/>
    <cellStyle name="Comma 9 3" xfId="523"/>
    <cellStyle name="Currency 2" xfId="524"/>
    <cellStyle name="Currency 2 2" xfId="525"/>
    <cellStyle name="Currency 2 2 2" xfId="526"/>
    <cellStyle name="Currency 2 2 3" xfId="527"/>
    <cellStyle name="Currency 2 3" xfId="528"/>
    <cellStyle name="Currency 2 4" xfId="529"/>
    <cellStyle name="Currency 3" xfId="530"/>
    <cellStyle name="Currency 3 2" xfId="531"/>
    <cellStyle name="Currency 4" xfId="532"/>
    <cellStyle name="Currency 4 2" xfId="533"/>
    <cellStyle name="Currency 4 2 2" xfId="534"/>
    <cellStyle name="Currency 4 2 3" xfId="535"/>
    <cellStyle name="Currency 4 2 4" xfId="536"/>
    <cellStyle name="Currency 5" xfId="537"/>
    <cellStyle name="Currency 5 2" xfId="538"/>
    <cellStyle name="Currency 5 3" xfId="539"/>
    <cellStyle name="Currency 5 4" xfId="540"/>
    <cellStyle name="Dobro" xfId="541"/>
    <cellStyle name="Dobro 2" xfId="542"/>
    <cellStyle name="Dobro 3" xfId="543"/>
    <cellStyle name="Eingabe" xfId="544"/>
    <cellStyle name="Ergebnis" xfId="545"/>
    <cellStyle name="Erklärender Text" xfId="546"/>
    <cellStyle name="Euro" xfId="547"/>
    <cellStyle name="Euro 2" xfId="548"/>
    <cellStyle name="Explanatory Text 2" xfId="549"/>
    <cellStyle name="Explanatory Text 2 2" xfId="550"/>
    <cellStyle name="Good 2" xfId="551"/>
    <cellStyle name="Good 2 2" xfId="552"/>
    <cellStyle name="Gut" xfId="553"/>
    <cellStyle name="Heading 1 2" xfId="554"/>
    <cellStyle name="Heading 1 2 2" xfId="555"/>
    <cellStyle name="Heading 2 2" xfId="556"/>
    <cellStyle name="Heading 2 2 2" xfId="557"/>
    <cellStyle name="Heading 3 2" xfId="558"/>
    <cellStyle name="Heading 3 2 2" xfId="559"/>
    <cellStyle name="Heading 4 2" xfId="560"/>
    <cellStyle name="Heading 4 2 2" xfId="561"/>
    <cellStyle name="Heading1" xfId="562"/>
    <cellStyle name="Input 2" xfId="563"/>
    <cellStyle name="Input 2 2" xfId="564"/>
    <cellStyle name="Isticanje1" xfId="565"/>
    <cellStyle name="Isticanje2" xfId="566"/>
    <cellStyle name="Isticanje3" xfId="567"/>
    <cellStyle name="Isticanje4" xfId="568"/>
    <cellStyle name="Isticanje5" xfId="569"/>
    <cellStyle name="Isticanje6" xfId="570"/>
    <cellStyle name="Izlaz" xfId="571"/>
    <cellStyle name="Izlaz 2" xfId="572"/>
    <cellStyle name="Izlaz 3" xfId="573"/>
    <cellStyle name="Izlaz 3 2" xfId="574"/>
    <cellStyle name="Izračun" xfId="575"/>
    <cellStyle name="kolona A" xfId="576"/>
    <cellStyle name="kolona B" xfId="577"/>
    <cellStyle name="kolona C" xfId="578"/>
    <cellStyle name="kolona D" xfId="579"/>
    <cellStyle name="kolona E" xfId="580"/>
    <cellStyle name="kolona F" xfId="581"/>
    <cellStyle name="kolona G" xfId="582"/>
    <cellStyle name="kolona H" xfId="583"/>
    <cellStyle name="kolona1" xfId="584"/>
    <cellStyle name="kolona2" xfId="585"/>
    <cellStyle name="kolona3" xfId="586"/>
    <cellStyle name="komadi" xfId="587"/>
    <cellStyle name="Linked Cell 2" xfId="588"/>
    <cellStyle name="Linked Cell 2 2" xfId="589"/>
    <cellStyle name="Loše" xfId="590"/>
    <cellStyle name="merge" xfId="591"/>
    <cellStyle name="merge 2" xfId="592"/>
    <cellStyle name="merge 3" xfId="593"/>
    <cellStyle name="nabrajanje" xfId="594"/>
    <cellStyle name="napomene" xfId="595"/>
    <cellStyle name="Naslov" xfId="596"/>
    <cellStyle name="Naslov 1" xfId="597"/>
    <cellStyle name="Naslov 1 1" xfId="598"/>
    <cellStyle name="Naslov 1_2009_06_03_tender_politin_PARCELACIJA - S formom" xfId="601"/>
    <cellStyle name="Naslov 10" xfId="599"/>
    <cellStyle name="Naslov 11" xfId="600"/>
    <cellStyle name="Naslov 2" xfId="602"/>
    <cellStyle name="Naslov 3" xfId="603"/>
    <cellStyle name="Naslov 4" xfId="604"/>
    <cellStyle name="Naslov 5" xfId="605"/>
    <cellStyle name="Naslov 6" xfId="606"/>
    <cellStyle name="Naslov 7" xfId="607"/>
    <cellStyle name="Naslov 8" xfId="608"/>
    <cellStyle name="Naslov 9" xfId="609"/>
    <cellStyle name="naslov_18-09 ISKOP KAUFLAND" xfId="613"/>
    <cellStyle name="naslov1" xfId="610"/>
    <cellStyle name="naslov2" xfId="611"/>
    <cellStyle name="naslov3" xfId="612"/>
    <cellStyle name="Navadno_023_10Skl-popis_OSNUTEK" xfId="614"/>
    <cellStyle name="Neutral 2" xfId="615"/>
    <cellStyle name="Neutral 2 2" xfId="616"/>
    <cellStyle name="Neutralno" xfId="617"/>
    <cellStyle name="Normal 10" xfId="618"/>
    <cellStyle name="Normal 10 2" xfId="619"/>
    <cellStyle name="Normal 10 2 2" xfId="620"/>
    <cellStyle name="Normal 10 3" xfId="621"/>
    <cellStyle name="Normal 10 3 5" xfId="622"/>
    <cellStyle name="Normal 10 4" xfId="623"/>
    <cellStyle name="Normal 10 5" xfId="624"/>
    <cellStyle name="Normal 10 6" xfId="625"/>
    <cellStyle name="Normal 10_Jezevac_pecenjara_concept_tender_v_2011060_1" xfId="626"/>
    <cellStyle name="Normal 11" xfId="627"/>
    <cellStyle name="Normal 11 2" xfId="628"/>
    <cellStyle name="Normal 11 2 2" xfId="629"/>
    <cellStyle name="Normal 11 3" xfId="630"/>
    <cellStyle name="Normal 11 3 2" xfId="631"/>
    <cellStyle name="Normal 11 4" xfId="632"/>
    <cellStyle name="Normal 11 4 2" xfId="633"/>
    <cellStyle name="Normal 11 5" xfId="634"/>
    <cellStyle name="Normal 11 5 2" xfId="635"/>
    <cellStyle name="Normal 11 6" xfId="636"/>
    <cellStyle name="Normal 11 7" xfId="637"/>
    <cellStyle name="Normal 11 8" xfId="638"/>
    <cellStyle name="Normal 11_A5-POLITIN_mini-igraliste_tender_2012-05-25_otkljucano" xfId="640"/>
    <cellStyle name="Normal 117" xfId="639"/>
    <cellStyle name="Normal 12" xfId="641"/>
    <cellStyle name="Normal 12 2" xfId="642"/>
    <cellStyle name="Normal 12 2 10" xfId="643"/>
    <cellStyle name="Normal 12 3" xfId="644"/>
    <cellStyle name="Normal 12 4" xfId="645"/>
    <cellStyle name="Normal 12_B - Radovi" xfId="646"/>
    <cellStyle name="Normal 13" xfId="647"/>
    <cellStyle name="Normal 13 2" xfId="648"/>
    <cellStyle name="Normal 13 2 2" xfId="649"/>
    <cellStyle name="Normal 13 3" xfId="650"/>
    <cellStyle name="Normal 13 4" xfId="651"/>
    <cellStyle name="Normal 13_B - Radovi" xfId="652"/>
    <cellStyle name="Normal 14" xfId="653"/>
    <cellStyle name="Normal 14 2" xfId="654"/>
    <cellStyle name="Normal 14 2 2" xfId="655"/>
    <cellStyle name="Normal 14 3" xfId="656"/>
    <cellStyle name="Normal 14 3 2" xfId="657"/>
    <cellStyle name="Normal 14 4" xfId="658"/>
    <cellStyle name="Normal 14 4 2" xfId="659"/>
    <cellStyle name="Normal 14 5" xfId="660"/>
    <cellStyle name="Normal 14 5 2" xfId="661"/>
    <cellStyle name="Normal 14 6" xfId="662"/>
    <cellStyle name="Normal 14 7" xfId="663"/>
    <cellStyle name="Normal 14_A5-POLITIN_mini-igraliste_tender_2012-05-25_otkljucano" xfId="664"/>
    <cellStyle name="Normal 15" xfId="665"/>
    <cellStyle name="Normal 15 2" xfId="666"/>
    <cellStyle name="Normal 15 3" xfId="667"/>
    <cellStyle name="Normal 15 4" xfId="668"/>
    <cellStyle name="Normal 15_B - Radovi" xfId="669"/>
    <cellStyle name="Normal 16" xfId="670"/>
    <cellStyle name="Normal 16 2" xfId="671"/>
    <cellStyle name="Normal 16 3" xfId="672"/>
    <cellStyle name="Normal 16_B - Radovi" xfId="673"/>
    <cellStyle name="Normal 17" xfId="674"/>
    <cellStyle name="Normal 17 2" xfId="675"/>
    <cellStyle name="Normal 17 3" xfId="676"/>
    <cellStyle name="Normal 17_B - Radovi" xfId="677"/>
    <cellStyle name="Normal 18" xfId="678"/>
    <cellStyle name="Normal 18 2" xfId="679"/>
    <cellStyle name="Normal 18 3" xfId="680"/>
    <cellStyle name="Normal 18_B - Radovi" xfId="681"/>
    <cellStyle name="Normal 19" xfId="682"/>
    <cellStyle name="Normal 19 10" xfId="683"/>
    <cellStyle name="Normal 2" xfId="684"/>
    <cellStyle name="Normal 2 10" xfId="685"/>
    <cellStyle name="Normal 2 11" xfId="686"/>
    <cellStyle name="Normal 2 12" xfId="687"/>
    <cellStyle name="Normal 2 13" xfId="688"/>
    <cellStyle name="Normal 2 14" xfId="689"/>
    <cellStyle name="Normal 2 15" xfId="690"/>
    <cellStyle name="Normal 2 16" xfId="691"/>
    <cellStyle name="Normal 2 17" xfId="692"/>
    <cellStyle name="Normal 2 17 2" xfId="693"/>
    <cellStyle name="Normal 2 18" xfId="694"/>
    <cellStyle name="Normal 2 18 2" xfId="695"/>
    <cellStyle name="Normal 2 19" xfId="696"/>
    <cellStyle name="Normal 2 19 2" xfId="697"/>
    <cellStyle name="Normal 2 2" xfId="698"/>
    <cellStyle name="Normal 2 2 10 7" xfId="699"/>
    <cellStyle name="Normal 2 2 2" xfId="700"/>
    <cellStyle name="Normal 2 2 2 2" xfId="701"/>
    <cellStyle name="Normal 2 2 2 3" xfId="702"/>
    <cellStyle name="Normal 2 2 3" xfId="703"/>
    <cellStyle name="Normal 2 2 3 2" xfId="704"/>
    <cellStyle name="Normal 2 2 4" xfId="705"/>
    <cellStyle name="Normal 2 2 5" xfId="706"/>
    <cellStyle name="Normal 2 2 6" xfId="707"/>
    <cellStyle name="Normal 2 2 7" xfId="708"/>
    <cellStyle name="Normal 2 2 8" xfId="709"/>
    <cellStyle name="Normal 2 2_123_IZ_troskovnik_rasvjeta_120320_telektra" xfId="730"/>
    <cellStyle name="Normal 2 20" xfId="710"/>
    <cellStyle name="Normal 2 20 2" xfId="711"/>
    <cellStyle name="Normal 2 21" xfId="712"/>
    <cellStyle name="Normal 2 21 2" xfId="713"/>
    <cellStyle name="Normal 2 22" xfId="714"/>
    <cellStyle name="Normal 2 22 2" xfId="715"/>
    <cellStyle name="Normal 2 23" xfId="716"/>
    <cellStyle name="Normal 2 23 2" xfId="717"/>
    <cellStyle name="Normal 2 24" xfId="718"/>
    <cellStyle name="Normal 2 24 2" xfId="719"/>
    <cellStyle name="Normal 2 25" xfId="720"/>
    <cellStyle name="Normal 2 25 2" xfId="721"/>
    <cellStyle name="Normal 2 26" xfId="722"/>
    <cellStyle name="Normal 2 26 2" xfId="723"/>
    <cellStyle name="Normal 2 27" xfId="724"/>
    <cellStyle name="Normal 2 27 2" xfId="725"/>
    <cellStyle name="Normal 2 28" xfId="726"/>
    <cellStyle name="Normal 2 28 2" xfId="727"/>
    <cellStyle name="Normal 2 29" xfId="728"/>
    <cellStyle name="Normal 2 29 2" xfId="729"/>
    <cellStyle name="Normal 2 3" xfId="731"/>
    <cellStyle name="Normal 2 3 2" xfId="732"/>
    <cellStyle name="Normal 2 3 2 2" xfId="733"/>
    <cellStyle name="Normal 2 3 3" xfId="734"/>
    <cellStyle name="Normal 2 30" xfId="735"/>
    <cellStyle name="Normal 2 30 2" xfId="736"/>
    <cellStyle name="Normal 2 31" xfId="737"/>
    <cellStyle name="Normal 2 31 2" xfId="738"/>
    <cellStyle name="Normal 2 32" xfId="739"/>
    <cellStyle name="Normal 2 32 2" xfId="740"/>
    <cellStyle name="Normal 2 33" xfId="741"/>
    <cellStyle name="Normal 2 33 2" xfId="742"/>
    <cellStyle name="Normal 2 34" xfId="743"/>
    <cellStyle name="Normal 2 34 2" xfId="744"/>
    <cellStyle name="Normal 2 35" xfId="745"/>
    <cellStyle name="Normal 2 35 2" xfId="746"/>
    <cellStyle name="Normal 2 36" xfId="747"/>
    <cellStyle name="Normal 2 36 2" xfId="748"/>
    <cellStyle name="Normal 2 37" xfId="749"/>
    <cellStyle name="Normal 2 37 2" xfId="750"/>
    <cellStyle name="Normal 2 38" xfId="751"/>
    <cellStyle name="Normal 2 38 2" xfId="752"/>
    <cellStyle name="Normal 2 39" xfId="753"/>
    <cellStyle name="Normal 2 39 2" xfId="754"/>
    <cellStyle name="Normal 2 4" xfId="755"/>
    <cellStyle name="Normal 2 4 2" xfId="756"/>
    <cellStyle name="Normal 2 4 3" xfId="757"/>
    <cellStyle name="Normal 2 40" xfId="758"/>
    <cellStyle name="Normal 2 40 2" xfId="759"/>
    <cellStyle name="Normal 2 41" xfId="760"/>
    <cellStyle name="Normal 2 41 2" xfId="761"/>
    <cellStyle name="Normal 2 42" xfId="762"/>
    <cellStyle name="Normal 2 43" xfId="763"/>
    <cellStyle name="Normal 2 44" xfId="764"/>
    <cellStyle name="Normal 2 45" xfId="765"/>
    <cellStyle name="Normal 2 46" xfId="766"/>
    <cellStyle name="Normal 2 47" xfId="767"/>
    <cellStyle name="Normal 2 48" xfId="768"/>
    <cellStyle name="Normal 2 49" xfId="769"/>
    <cellStyle name="Normal 2 5" xfId="770"/>
    <cellStyle name="Normal 2 5 2" xfId="771"/>
    <cellStyle name="Normal 2 5 3" xfId="772"/>
    <cellStyle name="Normal 2 5 4" xfId="773"/>
    <cellStyle name="Normal 2 5 5" xfId="774"/>
    <cellStyle name="Normal 2 5 6" xfId="775"/>
    <cellStyle name="Normal 2 5_123_IZ_troskovnik_rasvjeta_120320_telektra" xfId="781"/>
    <cellStyle name="Normal 2 50" xfId="776"/>
    <cellStyle name="Normal 2 51" xfId="777"/>
    <cellStyle name="Normal 2 52" xfId="778"/>
    <cellStyle name="Normal 2 53" xfId="779"/>
    <cellStyle name="Normal 2 54" xfId="780"/>
    <cellStyle name="Normal 2 6" xfId="782"/>
    <cellStyle name="Normal 2 6 2" xfId="783"/>
    <cellStyle name="Normal 2 7" xfId="784"/>
    <cellStyle name="Normal 2 7 2" xfId="785"/>
    <cellStyle name="Normal 2 8" xfId="786"/>
    <cellStyle name="Normal 2 9" xfId="787"/>
    <cellStyle name="Normal 2_2009_06_03_tender_politin_PARCELACIJA - S formom" xfId="829"/>
    <cellStyle name="Normal 20" xfId="788"/>
    <cellStyle name="Normal 20 10" xfId="789"/>
    <cellStyle name="Normal 20 2" xfId="790"/>
    <cellStyle name="Normal 20 3" xfId="791"/>
    <cellStyle name="Normal 20_B - Radovi" xfId="792"/>
    <cellStyle name="Normal 21" xfId="793"/>
    <cellStyle name="Normal 21 2" xfId="794"/>
    <cellStyle name="Normal 21 2 2" xfId="795"/>
    <cellStyle name="Normal 21 3" xfId="796"/>
    <cellStyle name="Normal 21 3 2" xfId="797"/>
    <cellStyle name="Normal 21 4" xfId="798"/>
    <cellStyle name="Normal 21 4 2" xfId="799"/>
    <cellStyle name="Normal 21 5" xfId="800"/>
    <cellStyle name="Normal 21 5 2" xfId="801"/>
    <cellStyle name="Normal 21 6" xfId="802"/>
    <cellStyle name="Normal 21_A5-POLITIN_mini-igraliste_tender_2012-05-25_otkljucano" xfId="803"/>
    <cellStyle name="Normal 22" xfId="804"/>
    <cellStyle name="Normal 22 2" xfId="805"/>
    <cellStyle name="Normal 22 3" xfId="806"/>
    <cellStyle name="Normal 23" xfId="807"/>
    <cellStyle name="Normal 23 2" xfId="808"/>
    <cellStyle name="Normal 23 3" xfId="809"/>
    <cellStyle name="Normal 24" xfId="810"/>
    <cellStyle name="Normal 24 2" xfId="811"/>
    <cellStyle name="Normal 24 3" xfId="812"/>
    <cellStyle name="Normal 25" xfId="813"/>
    <cellStyle name="Normal 25 2" xfId="814"/>
    <cellStyle name="Normal 25 3" xfId="815"/>
    <cellStyle name="Normal 26" xfId="816"/>
    <cellStyle name="Normal 26 10" xfId="817"/>
    <cellStyle name="Normal 26 2" xfId="818"/>
    <cellStyle name="Normal 26 3" xfId="819"/>
    <cellStyle name="Normal 27" xfId="820"/>
    <cellStyle name="Normal 27 2" xfId="821"/>
    <cellStyle name="Normal 27 3" xfId="822"/>
    <cellStyle name="Normal 28" xfId="823"/>
    <cellStyle name="Normal 28 2" xfId="824"/>
    <cellStyle name="Normal 28 3" xfId="825"/>
    <cellStyle name="Normal 29" xfId="826"/>
    <cellStyle name="Normal 29 2" xfId="827"/>
    <cellStyle name="Normal 29 3" xfId="828"/>
    <cellStyle name="Normal 3" xfId="830"/>
    <cellStyle name="Normal 3 18" xfId="831"/>
    <cellStyle name="Normal 3 2" xfId="832"/>
    <cellStyle name="Normal 3 2 2" xfId="833"/>
    <cellStyle name="Normal 3 3" xfId="834"/>
    <cellStyle name="Normal 3_Jezevac_pecenjara_concept_tender_v_2011060_1" xfId="874"/>
    <cellStyle name="Normal 30" xfId="835"/>
    <cellStyle name="Normal 30 2" xfId="836"/>
    <cellStyle name="Normal 30 3" xfId="837"/>
    <cellStyle name="Normal 31" xfId="838"/>
    <cellStyle name="Normal 31 2" xfId="839"/>
    <cellStyle name="Normal 32" xfId="840"/>
    <cellStyle name="Normal 32 2" xfId="841"/>
    <cellStyle name="Normal 33" xfId="842"/>
    <cellStyle name="Normal 33 2" xfId="843"/>
    <cellStyle name="Normal 34" xfId="844"/>
    <cellStyle name="Normal 34 2" xfId="845"/>
    <cellStyle name="Normal 35" xfId="846"/>
    <cellStyle name="Normal 35 2" xfId="847"/>
    <cellStyle name="Normal 35 2 2" xfId="848"/>
    <cellStyle name="Normal 35 3" xfId="849"/>
    <cellStyle name="Normal 35 3 2" xfId="850"/>
    <cellStyle name="Normal 35 4" xfId="851"/>
    <cellStyle name="Normal 35 4 2" xfId="852"/>
    <cellStyle name="Normal 35 5" xfId="853"/>
    <cellStyle name="Normal 35 5 2" xfId="854"/>
    <cellStyle name="Normal 35 6" xfId="855"/>
    <cellStyle name="Normal 35_A5-POLITIN_mini-igraliste_tender_2012-05-25_otkljucano" xfId="856"/>
    <cellStyle name="Normal 36" xfId="857"/>
    <cellStyle name="Normal 36 2" xfId="858"/>
    <cellStyle name="Normal 37" xfId="859"/>
    <cellStyle name="Normal 37 2" xfId="860"/>
    <cellStyle name="Normal 37 2 2" xfId="861"/>
    <cellStyle name="Normal 37 3" xfId="862"/>
    <cellStyle name="Normal 37 3 2" xfId="863"/>
    <cellStyle name="Normal 37 4" xfId="864"/>
    <cellStyle name="Normal 37 4 2" xfId="865"/>
    <cellStyle name="Normal 37 5" xfId="866"/>
    <cellStyle name="Normal 37 5 2" xfId="867"/>
    <cellStyle name="Normal 37 6" xfId="868"/>
    <cellStyle name="Normal 37_A5-POLITIN_mini-igraliste_tender_2012-05-25_otkljucano" xfId="869"/>
    <cellStyle name="Normal 38" xfId="870"/>
    <cellStyle name="Normal 38 2" xfId="871"/>
    <cellStyle name="Normal 39" xfId="872"/>
    <cellStyle name="Normal 39 2" xfId="873"/>
    <cellStyle name="Normal 4" xfId="875"/>
    <cellStyle name="Normal 4 10" xfId="876"/>
    <cellStyle name="Normal 4 2" xfId="877"/>
    <cellStyle name="Normal 4 2 2" xfId="878"/>
    <cellStyle name="Normal 4 2 3" xfId="879"/>
    <cellStyle name="Normal 4 3" xfId="880"/>
    <cellStyle name="Normal 4 3 2" xfId="881"/>
    <cellStyle name="Normal 4 4" xfId="882"/>
    <cellStyle name="Normal 4 4 2" xfId="883"/>
    <cellStyle name="Normal 4 5" xfId="884"/>
    <cellStyle name="Normal 4 5 2" xfId="885"/>
    <cellStyle name="Normal 4 6" xfId="886"/>
    <cellStyle name="Normal 4_11.9.2014._prometnice_GP VINJANI GORNJI_TENDER TROŠKOVNIK_REV 0" xfId="907"/>
    <cellStyle name="Normal 40" xfId="887"/>
    <cellStyle name="Normal 40 2" xfId="888"/>
    <cellStyle name="Normal 41" xfId="889"/>
    <cellStyle name="Normal 41 2" xfId="890"/>
    <cellStyle name="Normal 42" xfId="891"/>
    <cellStyle name="Normal 42 2" xfId="892"/>
    <cellStyle name="Normal 43" xfId="893"/>
    <cellStyle name="Normal 43 2" xfId="894"/>
    <cellStyle name="Normal 44" xfId="895"/>
    <cellStyle name="Normal 44 2" xfId="896"/>
    <cellStyle name="Normal 45" xfId="897"/>
    <cellStyle name="Normal 45 2" xfId="898"/>
    <cellStyle name="Normal 46" xfId="899"/>
    <cellStyle name="Normal 46 2" xfId="900"/>
    <cellStyle name="Normal 47" xfId="901"/>
    <cellStyle name="Normal 47 2" xfId="902"/>
    <cellStyle name="Normal 48" xfId="903"/>
    <cellStyle name="Normal 48 2" xfId="904"/>
    <cellStyle name="Normal 49" xfId="905"/>
    <cellStyle name="Normal 49 2" xfId="906"/>
    <cellStyle name="Normal 5" xfId="908"/>
    <cellStyle name="Normal 5 10" xfId="909"/>
    <cellStyle name="Normal 5 2" xfId="910"/>
    <cellStyle name="Normal 5 2 2" xfId="911"/>
    <cellStyle name="Normal 5 47" xfId="912"/>
    <cellStyle name="Normal 5 58" xfId="913"/>
    <cellStyle name="Normal 5 66" xfId="914"/>
    <cellStyle name="Normal 5_11.9.2014._prometnice_GP VINJANI GORNJI_TENDER TROŠKOVNIK_REV 0" xfId="943"/>
    <cellStyle name="Normal 50" xfId="915"/>
    <cellStyle name="Normal 50 2" xfId="916"/>
    <cellStyle name="Normal 51" xfId="917"/>
    <cellStyle name="Normal 51 2" xfId="918"/>
    <cellStyle name="Normal 52" xfId="919"/>
    <cellStyle name="Normal 52 2" xfId="920"/>
    <cellStyle name="Normal 53" xfId="921"/>
    <cellStyle name="Normal 53 2" xfId="922"/>
    <cellStyle name="Normal 54" xfId="923"/>
    <cellStyle name="Normal 54 2" xfId="924"/>
    <cellStyle name="Normal 55" xfId="925"/>
    <cellStyle name="Normal 55 2" xfId="926"/>
    <cellStyle name="Normal 56" xfId="927"/>
    <cellStyle name="Normal 56 2" xfId="928"/>
    <cellStyle name="Normal 57" xfId="929"/>
    <cellStyle name="Normal 57 2" xfId="930"/>
    <cellStyle name="Normal 57 3" xfId="931"/>
    <cellStyle name="Normal 57 4" xfId="932"/>
    <cellStyle name="Normal 58" xfId="933"/>
    <cellStyle name="Normal 58 2" xfId="934"/>
    <cellStyle name="Normal 58 3" xfId="935"/>
    <cellStyle name="Normal 58 3 2" xfId="936"/>
    <cellStyle name="Normal 58 3 2 2" xfId="937"/>
    <cellStyle name="Normal 58 3 3" xfId="938"/>
    <cellStyle name="Normal 58 3 4" xfId="939"/>
    <cellStyle name="Normal 58_Jezevac_pecenjara_concept_tender_v_2011060_1" xfId="940"/>
    <cellStyle name="Normal 59" xfId="941"/>
    <cellStyle name="Normal 59 2" xfId="942"/>
    <cellStyle name="Normal 6" xfId="944"/>
    <cellStyle name="Normal 6 2" xfId="945"/>
    <cellStyle name="Normal 6 2 2" xfId="946"/>
    <cellStyle name="Normal 6 2 3" xfId="947"/>
    <cellStyle name="Normal 6 3" xfId="948"/>
    <cellStyle name="Normal 6_11.9.2014._prometnice_GP VINJANI GORNJI_TENDER TROŠKOVNIK_REV 0" xfId="958"/>
    <cellStyle name="Normal 60" xfId="949"/>
    <cellStyle name="Normal 61" xfId="950"/>
    <cellStyle name="Normal 62" xfId="951"/>
    <cellStyle name="Normal 63" xfId="952"/>
    <cellStyle name="Normal 64" xfId="953"/>
    <cellStyle name="Normal 67" xfId="954"/>
    <cellStyle name="Normal 67 2" xfId="955"/>
    <cellStyle name="Normal 68" xfId="956"/>
    <cellStyle name="Normal 69" xfId="957"/>
    <cellStyle name="Normal 7" xfId="959"/>
    <cellStyle name="Normal 7 10" xfId="960"/>
    <cellStyle name="Normal 7 10 2" xfId="961"/>
    <cellStyle name="Normal 7 11" xfId="962"/>
    <cellStyle name="Normal 7 11 2" xfId="963"/>
    <cellStyle name="Normal 7 12" xfId="964"/>
    <cellStyle name="Normal 7 12 2" xfId="965"/>
    <cellStyle name="Normal 7 13" xfId="966"/>
    <cellStyle name="Normal 7 13 2" xfId="967"/>
    <cellStyle name="Normal 7 14" xfId="968"/>
    <cellStyle name="Normal 7 14 2" xfId="969"/>
    <cellStyle name="Normal 7 15" xfId="970"/>
    <cellStyle name="Normal 7 15 2" xfId="971"/>
    <cellStyle name="Normal 7 16" xfId="972"/>
    <cellStyle name="Normal 7 16 2" xfId="973"/>
    <cellStyle name="Normal 7 17" xfId="974"/>
    <cellStyle name="Normal 7 2" xfId="975"/>
    <cellStyle name="Normal 7 2 2" xfId="976"/>
    <cellStyle name="Normal 7 3" xfId="977"/>
    <cellStyle name="Normal 7 3 2" xfId="978"/>
    <cellStyle name="Normal 7 4" xfId="979"/>
    <cellStyle name="Normal 7 4 2" xfId="980"/>
    <cellStyle name="Normal 7 5" xfId="981"/>
    <cellStyle name="Normal 7 5 2" xfId="982"/>
    <cellStyle name="Normal 7 6" xfId="983"/>
    <cellStyle name="Normal 7 6 2" xfId="984"/>
    <cellStyle name="Normal 7 7" xfId="985"/>
    <cellStyle name="Normal 7 7 2" xfId="986"/>
    <cellStyle name="Normal 7 8" xfId="987"/>
    <cellStyle name="Normal 7 8 2" xfId="988"/>
    <cellStyle name="Normal 7 9" xfId="989"/>
    <cellStyle name="Normal 7 9 2" xfId="990"/>
    <cellStyle name="Normal 7_2009_06_03_tender_politin_PARCELACIJA - S formom" xfId="996"/>
    <cellStyle name="Normal 70" xfId="991"/>
    <cellStyle name="Normal 72" xfId="992"/>
    <cellStyle name="Normal 75" xfId="993"/>
    <cellStyle name="Normal 76" xfId="994"/>
    <cellStyle name="Normal 77" xfId="995"/>
    <cellStyle name="Normal 8" xfId="997"/>
    <cellStyle name="Normal 8 2" xfId="998"/>
    <cellStyle name="Normal 8 3" xfId="999"/>
    <cellStyle name="Normal 83" xfId="1000"/>
    <cellStyle name="Normal 84" xfId="1001"/>
    <cellStyle name="Normal 9" xfId="1002"/>
    <cellStyle name="Normal 9 2" xfId="1003"/>
    <cellStyle name="Normal 9_Jezevac_pecenjara_concept_tender_v_2011060_1" xfId="1005"/>
    <cellStyle name="Normal 98" xfId="1004"/>
    <cellStyle name="Normal_ERSTE-K-staro" xfId="1011"/>
    <cellStyle name="Normal_komplet" xfId="1012"/>
    <cellStyle name="Normal_RK ZIDOVI ZA ZAŠTITU OD BUKE; ŽUTA LOKVA-LIČKO LEŠĆE" xfId="1013"/>
    <cellStyle name="Normal_Sheet1" xfId="1014"/>
    <cellStyle name="Normal_Troskovnik BP1" xfId="1015"/>
    <cellStyle name="Normal_TROSKOVNIK-revizija2" xfId="1016"/>
    <cellStyle name="Normal_TROŠK. -  AC Breg. Dion.-Bosiljevo-Josipdol  IIIA1" xfId="1017"/>
    <cellStyle name="Normal1" xfId="1006"/>
    <cellStyle name="Normal1 2" xfId="1007"/>
    <cellStyle name="Normal1_B - Radovi" xfId="1008"/>
    <cellStyle name="Normal2" xfId="1009"/>
    <cellStyle name="Normal3" xfId="1010"/>
    <cellStyle name="Normale_aliprandi" xfId="1018"/>
    <cellStyle name="Normalno" xfId="0" builtinId="0"/>
    <cellStyle name="Normalno 2" xfId="1019"/>
    <cellStyle name="Normalno 2 2" xfId="1020"/>
    <cellStyle name="Normalno 2 2 2" xfId="1021"/>
    <cellStyle name="Normalno 2 2 3" xfId="1022"/>
    <cellStyle name="Normalno 2 3" xfId="1023"/>
    <cellStyle name="Normalno 3" xfId="1024"/>
    <cellStyle name="Normalno 3 2" xfId="1025"/>
    <cellStyle name="Normalno 3 3" xfId="1026"/>
    <cellStyle name="Normalno 4" xfId="1027"/>
    <cellStyle name="Normalno 8" xfId="1028"/>
    <cellStyle name="Note 2" xfId="1029"/>
    <cellStyle name="Note 2 2" xfId="1030"/>
    <cellStyle name="Note 2 2 2" xfId="1031"/>
    <cellStyle name="Note 2 3" xfId="1032"/>
    <cellStyle name="Note 2 4" xfId="1033"/>
    <cellStyle name="Note 3" xfId="1034"/>
    <cellStyle name="Note 3 2" xfId="1035"/>
    <cellStyle name="Note 4" xfId="1036"/>
    <cellStyle name="Notiz" xfId="1037"/>
    <cellStyle name="Notiz 2" xfId="1038"/>
    <cellStyle name="Notiz 3" xfId="1039"/>
    <cellStyle name="Notiz 4" xfId="1040"/>
    <cellStyle name="Notiz 4 2" xfId="1041"/>
    <cellStyle name="Notiz 4 3" xfId="1042"/>
    <cellStyle name="Notiz 4 4" xfId="1043"/>
    <cellStyle name="Obično 10" xfId="1044"/>
    <cellStyle name="Obično 10 2" xfId="1045"/>
    <cellStyle name="Obično 10 3" xfId="1046"/>
    <cellStyle name="Obično 10 4" xfId="1047"/>
    <cellStyle name="Obično 11" xfId="1048"/>
    <cellStyle name="Obično 11 2" xfId="1049"/>
    <cellStyle name="Obično 12" xfId="1050"/>
    <cellStyle name="Obično 12 2" xfId="1051"/>
    <cellStyle name="Obično 13" xfId="1052"/>
    <cellStyle name="Obično 13 2" xfId="1053"/>
    <cellStyle name="Obično 14" xfId="1054"/>
    <cellStyle name="Obično 14 2" xfId="1055"/>
    <cellStyle name="Obično 15" xfId="1056"/>
    <cellStyle name="Obično 15 2" xfId="1057"/>
    <cellStyle name="Obično 16" xfId="1058"/>
    <cellStyle name="Obično 16 2" xfId="1059"/>
    <cellStyle name="Obično 17" xfId="1060"/>
    <cellStyle name="Obično 17 2" xfId="1061"/>
    <cellStyle name="Obično 17 3" xfId="1062"/>
    <cellStyle name="Obično 18" xfId="1063"/>
    <cellStyle name="Obično 183" xfId="1064"/>
    <cellStyle name="Obično 183 2" xfId="1065"/>
    <cellStyle name="Obično 2" xfId="1066"/>
    <cellStyle name="Obično 2 10" xfId="1067"/>
    <cellStyle name="Obično 2 10 2" xfId="1068"/>
    <cellStyle name="Obično 2 11" xfId="1069"/>
    <cellStyle name="Obično 2 12" xfId="1070"/>
    <cellStyle name="Obično 2 13" xfId="1071"/>
    <cellStyle name="Obično 2 14" xfId="1072"/>
    <cellStyle name="Obično 2 15" xfId="1073"/>
    <cellStyle name="Obično 2 16" xfId="1074"/>
    <cellStyle name="Obično 2 17" xfId="1075"/>
    <cellStyle name="Obično 2 18" xfId="1076"/>
    <cellStyle name="Obično 2 19" xfId="1077"/>
    <cellStyle name="Obično 2 2" xfId="1078"/>
    <cellStyle name="Obično 2 2 10" xfId="1079"/>
    <cellStyle name="Obično 2 2 10 2" xfId="1080"/>
    <cellStyle name="Obično 2 2 10 3" xfId="1081"/>
    <cellStyle name="Obično 2 2 11" xfId="1082"/>
    <cellStyle name="Obično 2 2 11 2" xfId="1083"/>
    <cellStyle name="Obično 2 2 11 3" xfId="1084"/>
    <cellStyle name="Obično 2 2 12" xfId="1085"/>
    <cellStyle name="Obično 2 2 12 2" xfId="1086"/>
    <cellStyle name="Obično 2 2 12 3" xfId="1087"/>
    <cellStyle name="Obično 2 2 13" xfId="1088"/>
    <cellStyle name="Obično 2 2 13 2" xfId="1089"/>
    <cellStyle name="Obično 2 2 13 3" xfId="1090"/>
    <cellStyle name="Obično 2 2 14" xfId="1091"/>
    <cellStyle name="Obično 2 2 14 2" xfId="1092"/>
    <cellStyle name="Obično 2 2 14 3" xfId="1093"/>
    <cellStyle name="Obično 2 2 15" xfId="1094"/>
    <cellStyle name="Obično 2 2 15 2" xfId="1095"/>
    <cellStyle name="Obično 2 2 15 3" xfId="1096"/>
    <cellStyle name="Obično 2 2 16" xfId="1097"/>
    <cellStyle name="Obično 2 2 16 2" xfId="1098"/>
    <cellStyle name="Obično 2 2 16 3" xfId="1099"/>
    <cellStyle name="Obično 2 2 17" xfId="1100"/>
    <cellStyle name="Obično 2 2 17 2" xfId="1101"/>
    <cellStyle name="Obično 2 2 17 3" xfId="1102"/>
    <cellStyle name="Obično 2 2 18" xfId="1103"/>
    <cellStyle name="Obično 2 2 18 2" xfId="1104"/>
    <cellStyle name="Obično 2 2 18 3" xfId="1105"/>
    <cellStyle name="Obično 2 2 19" xfId="1106"/>
    <cellStyle name="Obično 2 2 19 2" xfId="1107"/>
    <cellStyle name="Obično 2 2 19 3" xfId="1108"/>
    <cellStyle name="Obično 2 2 2" xfId="1109"/>
    <cellStyle name="Obično 2 2 2 10" xfId="1110"/>
    <cellStyle name="Obično 2 2 2 11" xfId="1111"/>
    <cellStyle name="Obično 2 2 2 12" xfId="1112"/>
    <cellStyle name="Obično 2 2 2 13" xfId="1113"/>
    <cellStyle name="Obično 2 2 2 14" xfId="1114"/>
    <cellStyle name="Obično 2 2 2 15" xfId="1115"/>
    <cellStyle name="Obično 2 2 2 16" xfId="1116"/>
    <cellStyle name="Obično 2 2 2 17" xfId="1117"/>
    <cellStyle name="Obično 2 2 2 18" xfId="1118"/>
    <cellStyle name="Obično 2 2 2 19" xfId="1119"/>
    <cellStyle name="Obično 2 2 2 2" xfId="1120"/>
    <cellStyle name="Obično 2 2 2 2 10" xfId="1121"/>
    <cellStyle name="Obično 2 2 2 2 10 2" xfId="1122"/>
    <cellStyle name="Obično 2 2 2 2 10 3" xfId="1123"/>
    <cellStyle name="Obično 2 2 2 2 11" xfId="1124"/>
    <cellStyle name="Obično 2 2 2 2 11 2" xfId="1125"/>
    <cellStyle name="Obično 2 2 2 2 11 3" xfId="1126"/>
    <cellStyle name="Obično 2 2 2 2 12" xfId="1127"/>
    <cellStyle name="Obično 2 2 2 2 12 2" xfId="1128"/>
    <cellStyle name="Obično 2 2 2 2 12 3" xfId="1129"/>
    <cellStyle name="Obično 2 2 2 2 13" xfId="1130"/>
    <cellStyle name="Obično 2 2 2 2 13 2" xfId="1131"/>
    <cellStyle name="Obično 2 2 2 2 13 3" xfId="1132"/>
    <cellStyle name="Obično 2 2 2 2 14" xfId="1133"/>
    <cellStyle name="Obično 2 2 2 2 14 2" xfId="1134"/>
    <cellStyle name="Obično 2 2 2 2 14 3" xfId="1135"/>
    <cellStyle name="Obično 2 2 2 2 15" xfId="1136"/>
    <cellStyle name="Obično 2 2 2 2 15 2" xfId="1137"/>
    <cellStyle name="Obično 2 2 2 2 15 3" xfId="1138"/>
    <cellStyle name="Obično 2 2 2 2 16" xfId="1139"/>
    <cellStyle name="Obično 2 2 2 2 2" xfId="1140"/>
    <cellStyle name="Obično 2 2 2 2 2 2" xfId="1141"/>
    <cellStyle name="Obično 2 2 2 2 2 3" xfId="1142"/>
    <cellStyle name="Obično 2 2 2 2 3" xfId="1143"/>
    <cellStyle name="Obično 2 2 2 2 3 2" xfId="1144"/>
    <cellStyle name="Obično 2 2 2 2 3 3" xfId="1145"/>
    <cellStyle name="Obično 2 2 2 2 4" xfId="1146"/>
    <cellStyle name="Obično 2 2 2 2 4 2" xfId="1147"/>
    <cellStyle name="Obično 2 2 2 2 4 3" xfId="1148"/>
    <cellStyle name="Obično 2 2 2 2 5" xfId="1149"/>
    <cellStyle name="Obično 2 2 2 2 5 2" xfId="1150"/>
    <cellStyle name="Obično 2 2 2 2 5 3" xfId="1151"/>
    <cellStyle name="Obično 2 2 2 2 6" xfId="1152"/>
    <cellStyle name="Obično 2 2 2 2 6 2" xfId="1153"/>
    <cellStyle name="Obično 2 2 2 2 6 3" xfId="1154"/>
    <cellStyle name="Obično 2 2 2 2 7" xfId="1155"/>
    <cellStyle name="Obično 2 2 2 2 7 2" xfId="1156"/>
    <cellStyle name="Obično 2 2 2 2 7 3" xfId="1157"/>
    <cellStyle name="Obično 2 2 2 2 8" xfId="1158"/>
    <cellStyle name="Obično 2 2 2 2 8 2" xfId="1159"/>
    <cellStyle name="Obično 2 2 2 2 8 3" xfId="1160"/>
    <cellStyle name="Obično 2 2 2 2 9" xfId="1161"/>
    <cellStyle name="Obično 2 2 2 2 9 2" xfId="1162"/>
    <cellStyle name="Obično 2 2 2 2 9 3" xfId="1163"/>
    <cellStyle name="Obično 2 2 2 3" xfId="1164"/>
    <cellStyle name="Obično 2 2 2 3 2" xfId="1165"/>
    <cellStyle name="Obično 2 2 2 3 3" xfId="1166"/>
    <cellStyle name="Obično 2 2 2 4" xfId="1167"/>
    <cellStyle name="Obično 2 2 2 5" xfId="1168"/>
    <cellStyle name="Obično 2 2 2 6" xfId="1169"/>
    <cellStyle name="Obično 2 2 2 7" xfId="1170"/>
    <cellStyle name="Obično 2 2 2 8" xfId="1171"/>
    <cellStyle name="Obično 2 2 2 9" xfId="1172"/>
    <cellStyle name="Obično 2 2 20" xfId="1173"/>
    <cellStyle name="Obično 2 2 20 2" xfId="1174"/>
    <cellStyle name="Obično 2 2 20 3" xfId="1175"/>
    <cellStyle name="Obično 2 2 21" xfId="1176"/>
    <cellStyle name="Obično 2 2 22" xfId="1177"/>
    <cellStyle name="Obično 2 2 23" xfId="1178"/>
    <cellStyle name="Obično 2 2 3" xfId="1179"/>
    <cellStyle name="Obično 2 2 3 2" xfId="1180"/>
    <cellStyle name="Obično 2 2 3 3" xfId="1181"/>
    <cellStyle name="Obično 2 2 4" xfId="1182"/>
    <cellStyle name="Obično 2 2 4 2" xfId="1183"/>
    <cellStyle name="Obično 2 2 4 3" xfId="1184"/>
    <cellStyle name="Obično 2 2 5" xfId="1185"/>
    <cellStyle name="Obično 2 2 5 2" xfId="1186"/>
    <cellStyle name="Obično 2 2 5 3" xfId="1187"/>
    <cellStyle name="Obično 2 2 6" xfId="1188"/>
    <cellStyle name="Obično 2 2 6 2" xfId="1189"/>
    <cellStyle name="Obično 2 2 6 3" xfId="1190"/>
    <cellStyle name="Obično 2 2 7" xfId="1191"/>
    <cellStyle name="Obično 2 2 8" xfId="1192"/>
    <cellStyle name="Obično 2 2 8 2" xfId="1193"/>
    <cellStyle name="Obično 2 2 8 3" xfId="1194"/>
    <cellStyle name="Obično 2 2 9" xfId="1195"/>
    <cellStyle name="Obično 2 2 9 2" xfId="1196"/>
    <cellStyle name="Obično 2 2 9 3" xfId="1197"/>
    <cellStyle name="Obično 2 20" xfId="1198"/>
    <cellStyle name="Obično 2 21" xfId="1199"/>
    <cellStyle name="Obično 2 22" xfId="1200"/>
    <cellStyle name="Obično 2 23" xfId="1201"/>
    <cellStyle name="Obično 2 24" xfId="1202"/>
    <cellStyle name="Obično 2 25" xfId="1203"/>
    <cellStyle name="Obično 2 3" xfId="1204"/>
    <cellStyle name="Obično 2 4" xfId="1205"/>
    <cellStyle name="Obično 2 5" xfId="1206"/>
    <cellStyle name="Obično 2 6" xfId="1207"/>
    <cellStyle name="Obično 2 6 2" xfId="1208"/>
    <cellStyle name="Obično 2 7" xfId="1209"/>
    <cellStyle name="Obično 2 7 2" xfId="1210"/>
    <cellStyle name="Obično 2 7 3" xfId="1211"/>
    <cellStyle name="Obično 2 8" xfId="1212"/>
    <cellStyle name="Obično 2 9" xfId="1213"/>
    <cellStyle name="Obično 20" xfId="1214"/>
    <cellStyle name="Obično 21" xfId="1215"/>
    <cellStyle name="Obično 21 2" xfId="1216"/>
    <cellStyle name="Obično 22" xfId="1217"/>
    <cellStyle name="Obično 22 2" xfId="1218"/>
    <cellStyle name="Obično 28" xfId="1219"/>
    <cellStyle name="Obično 3" xfId="1220"/>
    <cellStyle name="Obično 3 2" xfId="1221"/>
    <cellStyle name="Obično 3 2 2" xfId="1222"/>
    <cellStyle name="Obično 3 2 2 2" xfId="1223"/>
    <cellStyle name="Obično 3 2 2 2 2" xfId="1224"/>
    <cellStyle name="Obično 3 2 2 2 3" xfId="1225"/>
    <cellStyle name="Obično 3 2 2 3" xfId="1226"/>
    <cellStyle name="Obično 3 2 2 3 2" xfId="1227"/>
    <cellStyle name="Obično 3 2 2 3 3" xfId="1228"/>
    <cellStyle name="Obično 3 2 2 4" xfId="1229"/>
    <cellStyle name="Obično 3 2 2 4 2" xfId="1230"/>
    <cellStyle name="Obično 3 2 2 5" xfId="1231"/>
    <cellStyle name="Obično 3 2 2 6" xfId="1232"/>
    <cellStyle name="Obično 3 2 3" xfId="1233"/>
    <cellStyle name="Obično 3 2 3 2" xfId="1234"/>
    <cellStyle name="Obično 3 2 3 2 2" xfId="1235"/>
    <cellStyle name="Obično 3 2 3 2 3" xfId="1236"/>
    <cellStyle name="Obično 3 2 3 3" xfId="1237"/>
    <cellStyle name="Obično 3 2 3 3 2" xfId="1238"/>
    <cellStyle name="Obično 3 2 3 4" xfId="1239"/>
    <cellStyle name="Obično 3 2 3 5" xfId="1240"/>
    <cellStyle name="Obično 3 2 4" xfId="1241"/>
    <cellStyle name="Obično 3 2 4 2" xfId="1242"/>
    <cellStyle name="Obično 3 2 4 3" xfId="1243"/>
    <cellStyle name="Obično 3 2 5" xfId="1244"/>
    <cellStyle name="Obično 3 2 5 2" xfId="1245"/>
    <cellStyle name="Obično 3 2 6" xfId="1246"/>
    <cellStyle name="Obično 3 2 7" xfId="1247"/>
    <cellStyle name="Obično 3 2 8" xfId="1248"/>
    <cellStyle name="Obično 3 3" xfId="1249"/>
    <cellStyle name="Obično 3 3 2" xfId="1250"/>
    <cellStyle name="Obično 3 3 2 2" xfId="1251"/>
    <cellStyle name="Obično 3 3 2 2 2" xfId="1252"/>
    <cellStyle name="Obično 3 3 2 2 3" xfId="1253"/>
    <cellStyle name="Obično 3 3 2 3" xfId="1254"/>
    <cellStyle name="Obično 3 3 2 3 2" xfId="1255"/>
    <cellStyle name="Obično 3 3 2 3 3" xfId="1256"/>
    <cellStyle name="Obično 3 3 2 4" xfId="1257"/>
    <cellStyle name="Obično 3 3 2 4 2" xfId="1258"/>
    <cellStyle name="Obično 3 3 2 5" xfId="1259"/>
    <cellStyle name="Obično 3 3 2 6" xfId="1260"/>
    <cellStyle name="Obično 3 3 3" xfId="1261"/>
    <cellStyle name="Obično 3 3 3 2" xfId="1262"/>
    <cellStyle name="Obično 3 3 3 2 2" xfId="1263"/>
    <cellStyle name="Obično 3 3 3 2 3" xfId="1264"/>
    <cellStyle name="Obično 3 3 3 3" xfId="1265"/>
    <cellStyle name="Obično 3 3 3 3 2" xfId="1266"/>
    <cellStyle name="Obično 3 3 3 4" xfId="1267"/>
    <cellStyle name="Obično 3 3 3 5" xfId="1268"/>
    <cellStyle name="Obično 3 3 4" xfId="1269"/>
    <cellStyle name="Obično 3 3 4 2" xfId="1270"/>
    <cellStyle name="Obično 3 3 4 3" xfId="1271"/>
    <cellStyle name="Obično 3 3 5" xfId="1272"/>
    <cellStyle name="Obično 3 3 5 2" xfId="1273"/>
    <cellStyle name="Obično 3 3 6" xfId="1274"/>
    <cellStyle name="Obično 3 3 7" xfId="1275"/>
    <cellStyle name="Obično 3 3 8" xfId="1276"/>
    <cellStyle name="Obično 3 4" xfId="1277"/>
    <cellStyle name="Obično 3 5" xfId="1278"/>
    <cellStyle name="Obično 3 6" xfId="1279"/>
    <cellStyle name="Obično 3 7" xfId="1280"/>
    <cellStyle name="Obično 32" xfId="1281"/>
    <cellStyle name="Obično 33" xfId="1282"/>
    <cellStyle name="Obično 35" xfId="1283"/>
    <cellStyle name="Obično 38" xfId="1284"/>
    <cellStyle name="Obično 38 2" xfId="1285"/>
    <cellStyle name="Obično 39" xfId="1286"/>
    <cellStyle name="Obično 4" xfId="1287"/>
    <cellStyle name="Obično 4 2" xfId="1288"/>
    <cellStyle name="Obično 4 3" xfId="1289"/>
    <cellStyle name="Obično 4 4" xfId="1290"/>
    <cellStyle name="Obično 4 5" xfId="1291"/>
    <cellStyle name="Obično 5" xfId="1292"/>
    <cellStyle name="Obično 5 2" xfId="1293"/>
    <cellStyle name="Obično 5 3" xfId="1294"/>
    <cellStyle name="Obično 5 4" xfId="1295"/>
    <cellStyle name="Obično 5 4 2" xfId="1296"/>
    <cellStyle name="Obično 5 5" xfId="1297"/>
    <cellStyle name="Obično 5 6" xfId="1298"/>
    <cellStyle name="Obično 5_11.9.2014._prometnice_GP VINJANI GORNJI_TENDER TROŠKOVNIK_REV 0" xfId="1299"/>
    <cellStyle name="Obično 6" xfId="1300"/>
    <cellStyle name="Obično 6 2" xfId="1301"/>
    <cellStyle name="Obično 6 2 2" xfId="1302"/>
    <cellStyle name="Obično 6 3" xfId="1303"/>
    <cellStyle name="Obično 7" xfId="1304"/>
    <cellStyle name="Obično 7 2" xfId="1305"/>
    <cellStyle name="Obično 7 3" xfId="1306"/>
    <cellStyle name="Obično 7 4" xfId="1307"/>
    <cellStyle name="Obično 7 5" xfId="1308"/>
    <cellStyle name="Obično 8" xfId="1309"/>
    <cellStyle name="Obično 8 2" xfId="1310"/>
    <cellStyle name="Obično 8 3" xfId="1311"/>
    <cellStyle name="Obično 8 4" xfId="1312"/>
    <cellStyle name="Obično 8 5" xfId="1313"/>
    <cellStyle name="Obično 8 6" xfId="1314"/>
    <cellStyle name="Obično 9" xfId="1315"/>
    <cellStyle name="Obično 9 2" xfId="1316"/>
    <cellStyle name="Obično 9 3" xfId="1317"/>
    <cellStyle name="Obično_1) KB 10(20) kV TS DM- RP DM" xfId="1318"/>
    <cellStyle name="Obično_ERSTE-Delnice-TROSKOVNIK" xfId="1319"/>
    <cellStyle name="Output 2" xfId="1320"/>
    <cellStyle name="Output 2 2" xfId="1321"/>
    <cellStyle name="Percent 10" xfId="1322"/>
    <cellStyle name="Percent 10 2" xfId="1323"/>
    <cellStyle name="Percent 10 3" xfId="1324"/>
    <cellStyle name="Percent 11" xfId="1325"/>
    <cellStyle name="Percent 11 2" xfId="1326"/>
    <cellStyle name="Percent 11 3" xfId="1327"/>
    <cellStyle name="Percent 12" xfId="1328"/>
    <cellStyle name="Percent 12 2" xfId="1329"/>
    <cellStyle name="Percent 12 3" xfId="1330"/>
    <cellStyle name="Percent 13" xfId="1331"/>
    <cellStyle name="Percent 13 2" xfId="1332"/>
    <cellStyle name="Percent 13 3" xfId="1333"/>
    <cellStyle name="Percent 14" xfId="1334"/>
    <cellStyle name="Percent 14 2" xfId="1335"/>
    <cellStyle name="Percent 14 3" xfId="1336"/>
    <cellStyle name="Percent 15" xfId="1337"/>
    <cellStyle name="Percent 15 2" xfId="1338"/>
    <cellStyle name="Percent 15 3" xfId="1339"/>
    <cellStyle name="Percent 16" xfId="1340"/>
    <cellStyle name="Percent 16 2" xfId="1341"/>
    <cellStyle name="Percent 16 3" xfId="1342"/>
    <cellStyle name="Percent 17" xfId="1343"/>
    <cellStyle name="Percent 18" xfId="1344"/>
    <cellStyle name="Percent 19" xfId="1345"/>
    <cellStyle name="Percent 2" xfId="1346"/>
    <cellStyle name="Percent 2 2" xfId="1347"/>
    <cellStyle name="Percent 2 2 2" xfId="1348"/>
    <cellStyle name="Percent 2 2 3" xfId="1349"/>
    <cellStyle name="Percent 2 3" xfId="1350"/>
    <cellStyle name="Percent 2 4" xfId="1351"/>
    <cellStyle name="Percent 2 5" xfId="1352"/>
    <cellStyle name="Percent 20" xfId="1353"/>
    <cellStyle name="Percent 21" xfId="1354"/>
    <cellStyle name="Percent 22" xfId="1355"/>
    <cellStyle name="Percent 23" xfId="1356"/>
    <cellStyle name="Percent 24" xfId="1357"/>
    <cellStyle name="Percent 25" xfId="1358"/>
    <cellStyle name="Percent 26" xfId="1359"/>
    <cellStyle name="Percent 27" xfId="1360"/>
    <cellStyle name="Percent 28" xfId="1361"/>
    <cellStyle name="Percent 29" xfId="1362"/>
    <cellStyle name="Percent 3" xfId="1363"/>
    <cellStyle name="Percent 3 2" xfId="1364"/>
    <cellStyle name="Percent 3 3" xfId="1365"/>
    <cellStyle name="Percent 3 4" xfId="1366"/>
    <cellStyle name="Percent 30" xfId="1367"/>
    <cellStyle name="Percent 31" xfId="1368"/>
    <cellStyle name="Percent 32" xfId="1369"/>
    <cellStyle name="Percent 33" xfId="1370"/>
    <cellStyle name="Percent 34" xfId="1371"/>
    <cellStyle name="Percent 35" xfId="1372"/>
    <cellStyle name="Percent 36" xfId="1373"/>
    <cellStyle name="Percent 37" xfId="1374"/>
    <cellStyle name="Percent 38" xfId="1375"/>
    <cellStyle name="Percent 39" xfId="1376"/>
    <cellStyle name="Percent 4" xfId="1377"/>
    <cellStyle name="Percent 4 2" xfId="1378"/>
    <cellStyle name="Percent 4 3" xfId="1379"/>
    <cellStyle name="Percent 40" xfId="1380"/>
    <cellStyle name="Percent 41" xfId="1381"/>
    <cellStyle name="Percent 42" xfId="1382"/>
    <cellStyle name="Percent 42 2" xfId="1383"/>
    <cellStyle name="Percent 42 3" xfId="1384"/>
    <cellStyle name="Percent 43" xfId="1385"/>
    <cellStyle name="Percent 43 2" xfId="1386"/>
    <cellStyle name="Percent 43 3" xfId="1387"/>
    <cellStyle name="Percent 44" xfId="1388"/>
    <cellStyle name="Percent 44 2" xfId="1389"/>
    <cellStyle name="Percent 44 3" xfId="1390"/>
    <cellStyle name="Percent 45" xfId="1391"/>
    <cellStyle name="Percent 45 2" xfId="1392"/>
    <cellStyle name="Percent 45 3" xfId="1393"/>
    <cellStyle name="Percent 46" xfId="1394"/>
    <cellStyle name="Percent 46 2" xfId="1395"/>
    <cellStyle name="Percent 46 3" xfId="1396"/>
    <cellStyle name="Percent 47" xfId="1397"/>
    <cellStyle name="Percent 47 2" xfId="1398"/>
    <cellStyle name="Percent 47 3" xfId="1399"/>
    <cellStyle name="Percent 48" xfId="1400"/>
    <cellStyle name="Percent 48 2" xfId="1401"/>
    <cellStyle name="Percent 48 3" xfId="1402"/>
    <cellStyle name="Percent 49" xfId="1403"/>
    <cellStyle name="Percent 49 2" xfId="1404"/>
    <cellStyle name="Percent 49 3" xfId="1405"/>
    <cellStyle name="Percent 5" xfId="1406"/>
    <cellStyle name="Percent 5 2" xfId="1407"/>
    <cellStyle name="Percent 5 3" xfId="1408"/>
    <cellStyle name="Percent 50" xfId="1409"/>
    <cellStyle name="Percent 50 2" xfId="1410"/>
    <cellStyle name="Percent 50 3" xfId="1411"/>
    <cellStyle name="Percent 51" xfId="1412"/>
    <cellStyle name="Percent 51 2" xfId="1413"/>
    <cellStyle name="Percent 51 3" xfId="1414"/>
    <cellStyle name="Percent 52" xfId="1415"/>
    <cellStyle name="Percent 52 2" xfId="1416"/>
    <cellStyle name="Percent 6" xfId="1417"/>
    <cellStyle name="Percent 6 2" xfId="1418"/>
    <cellStyle name="Percent 6 3" xfId="1419"/>
    <cellStyle name="Percent 7" xfId="1420"/>
    <cellStyle name="Percent 7 2" xfId="1421"/>
    <cellStyle name="Percent 7 3" xfId="1422"/>
    <cellStyle name="Percent 8" xfId="1423"/>
    <cellStyle name="Percent 8 2" xfId="1424"/>
    <cellStyle name="Percent 8 3" xfId="1425"/>
    <cellStyle name="Percent 9" xfId="1426"/>
    <cellStyle name="Percent 9 2" xfId="1427"/>
    <cellStyle name="Percent 9 3" xfId="1428"/>
    <cellStyle name="Podstavka" xfId="1429"/>
    <cellStyle name="Postotak 2" xfId="1430"/>
    <cellStyle name="Postotak 3" xfId="1431"/>
    <cellStyle name="Postotak 4" xfId="1432"/>
    <cellStyle name="Povezana ćelija" xfId="1433"/>
    <cellStyle name="Provjera ćelije" xfId="1434"/>
    <cellStyle name="redni brojevi" xfId="1435"/>
    <cellStyle name="Rekapitulacija" xfId="1436"/>
    <cellStyle name="Schlecht" xfId="1437"/>
    <cellStyle name="Standard" xfId="1438"/>
    <cellStyle name="Stavka" xfId="1439"/>
    <cellStyle name="Stil 1" xfId="1440"/>
    <cellStyle name="Stil 1 2" xfId="1441"/>
    <cellStyle name="Stil 1 3" xfId="1442"/>
    <cellStyle name="Style 1" xfId="1443"/>
    <cellStyle name="Style 1 2" xfId="1444"/>
    <cellStyle name="Style 1 3" xfId="1445"/>
    <cellStyle name="Style 1_troskovnik-granicni prijelazi - tipski" xfId="1446"/>
    <cellStyle name="Tekst objašnjenja" xfId="1447"/>
    <cellStyle name="Tekst upozorenja" xfId="1448"/>
    <cellStyle name="Tekst upozorenja 2" xfId="1449"/>
    <cellStyle name="Tekst upozorenja 3" xfId="1450"/>
    <cellStyle name="Title 2" xfId="1451"/>
    <cellStyle name="Title 2 2" xfId="1452"/>
    <cellStyle name="Total 2" xfId="1453"/>
    <cellStyle name="Total 2 2" xfId="1454"/>
    <cellStyle name="Überschrift" xfId="1539"/>
    <cellStyle name="Überschrift 1" xfId="1540"/>
    <cellStyle name="Überschrift 2" xfId="1541"/>
    <cellStyle name="Überschrift 3" xfId="1542"/>
    <cellStyle name="Überschrift 4" xfId="1543"/>
    <cellStyle name="Ukupni zbroj" xfId="1455"/>
    <cellStyle name="ukupno" xfId="1456"/>
    <cellStyle name="Ukupno 2" xfId="1457"/>
    <cellStyle name="ukupno 3" xfId="1458"/>
    <cellStyle name="Unos" xfId="1459"/>
    <cellStyle name="Valuta 2" xfId="1460"/>
    <cellStyle name="Valuta 3" xfId="1461"/>
    <cellStyle name="Verknüpfte Zelle" xfId="1462"/>
    <cellStyle name="Warnender Text" xfId="1463"/>
    <cellStyle name="Warning Text 2" xfId="1464"/>
    <cellStyle name="Warning Text 2 2" xfId="1465"/>
    <cellStyle name="Warning Text 8 4" xfId="1466"/>
    <cellStyle name="zadnja" xfId="1467"/>
    <cellStyle name="zadnja 2" xfId="1468"/>
    <cellStyle name="zadnja_B - Radovi" xfId="1469"/>
    <cellStyle name="Zarez 10" xfId="1470"/>
    <cellStyle name="Zarez 10 2" xfId="1471"/>
    <cellStyle name="Zarez 10 3" xfId="1472"/>
    <cellStyle name="Zarez 18" xfId="1473"/>
    <cellStyle name="Zarez 18 2" xfId="1474"/>
    <cellStyle name="Zarez 2" xfId="1475"/>
    <cellStyle name="Zarez 2 10" xfId="1476"/>
    <cellStyle name="Zarez 2 10 2" xfId="1477"/>
    <cellStyle name="Zarez 2 10 3" xfId="1478"/>
    <cellStyle name="Zarez 2 11" xfId="1479"/>
    <cellStyle name="Zarez 2 11 2" xfId="1480"/>
    <cellStyle name="Zarez 2 11 3" xfId="1481"/>
    <cellStyle name="Zarez 2 12" xfId="1482"/>
    <cellStyle name="Zarez 2 12 2" xfId="1483"/>
    <cellStyle name="Zarez 2 12 3" xfId="1484"/>
    <cellStyle name="Zarez 2 13" xfId="1485"/>
    <cellStyle name="Zarez 2 13 2" xfId="1486"/>
    <cellStyle name="Zarez 2 13 3" xfId="1487"/>
    <cellStyle name="Zarez 2 14" xfId="1488"/>
    <cellStyle name="Zarez 2 14 2" xfId="1489"/>
    <cellStyle name="Zarez 2 14 3" xfId="1490"/>
    <cellStyle name="Zarez 2 15" xfId="1491"/>
    <cellStyle name="Zarez 2 15 2" xfId="1492"/>
    <cellStyle name="Zarez 2 15 3" xfId="1493"/>
    <cellStyle name="Zarez 2 16" xfId="1494"/>
    <cellStyle name="Zarez 2 17" xfId="1495"/>
    <cellStyle name="Zarez 2 18" xfId="1496"/>
    <cellStyle name="Zarez 2 19" xfId="1497"/>
    <cellStyle name="Zarez 2 2" xfId="1498"/>
    <cellStyle name="Zarez 2 2 2" xfId="1499"/>
    <cellStyle name="Zarez 2 2 3" xfId="1500"/>
    <cellStyle name="Zarez 2 2 4" xfId="1501"/>
    <cellStyle name="Zarez 2 2 5" xfId="1502"/>
    <cellStyle name="Zarez 2 3" xfId="1503"/>
    <cellStyle name="Zarez 2 3 2" xfId="1504"/>
    <cellStyle name="Zarez 2 3 3" xfId="1505"/>
    <cellStyle name="Zarez 2 3 4" xfId="1506"/>
    <cellStyle name="Zarez 2 4" xfId="1507"/>
    <cellStyle name="Zarez 2 4 2" xfId="1508"/>
    <cellStyle name="Zarez 2 4 3" xfId="1509"/>
    <cellStyle name="Zarez 2 4 4" xfId="1510"/>
    <cellStyle name="Zarez 2 5" xfId="1511"/>
    <cellStyle name="Zarez 2 5 2" xfId="1512"/>
    <cellStyle name="Zarez 2 5 3" xfId="1513"/>
    <cellStyle name="Zarez 2 6" xfId="1514"/>
    <cellStyle name="Zarez 2 6 2" xfId="1515"/>
    <cellStyle name="Zarez 2 6 3" xfId="1516"/>
    <cellStyle name="Zarez 2 7" xfId="1517"/>
    <cellStyle name="Zarez 2 7 2" xfId="1518"/>
    <cellStyle name="Zarez 2 7 3" xfId="1519"/>
    <cellStyle name="Zarez 2 8" xfId="1520"/>
    <cellStyle name="Zarez 2 8 2" xfId="1521"/>
    <cellStyle name="Zarez 2 8 3" xfId="1522"/>
    <cellStyle name="Zarez 2 9" xfId="1523"/>
    <cellStyle name="Zarez 2 9 2" xfId="1524"/>
    <cellStyle name="Zarez 2 9 3" xfId="1525"/>
    <cellStyle name="Zarez 2_Knjiga 5 TROŠKOVNIK Instalaterski radovi dio 1" xfId="1526"/>
    <cellStyle name="Zarez 3" xfId="1527"/>
    <cellStyle name="Zarez 3 2" xfId="1528"/>
    <cellStyle name="Zarez 3 2 2" xfId="1529"/>
    <cellStyle name="Zarez 3 3" xfId="1530"/>
    <cellStyle name="Zarez 3_Knjiga 5 TROŠKOVNIK Instalaterski radovi dio 1" xfId="1531"/>
    <cellStyle name="Zarez 4" xfId="1532"/>
    <cellStyle name="Zarez 5" xfId="1533"/>
    <cellStyle name="Zarez 5 2" xfId="1534"/>
    <cellStyle name="Zarez 5 3" xfId="1535"/>
    <cellStyle name="Zarez 6" xfId="1536"/>
    <cellStyle name="Zarez_8.3.2.plinovod-strojarski troskovnik-popravak" xfId="1537"/>
    <cellStyle name="Zelle überprüfen" xfId="1538"/>
  </cellStyles>
  <dxfs count="0"/>
  <tableStyles count="0" defaultTableStyle="TableStyleMedium2" defaultPivotStyle="PivotStyleLight16"/>
  <colors>
    <indexedColors>
      <rgbColor rgb="FF000000"/>
      <rgbColor rgb="FFFFFFFF"/>
      <rgbColor rgb="FFFF0000"/>
      <rgbColor rgb="FF00FF00"/>
      <rgbColor rgb="FF0000FF"/>
      <rgbColor rgb="FFEEECE1"/>
      <rgbColor rgb="FFFF00FF"/>
      <rgbColor rgb="FFF2F2F2"/>
      <rgbColor rgb="FF800000"/>
      <rgbColor rgb="FF008000"/>
      <rgbColor rgb="FF000080"/>
      <rgbColor rgb="FF808000"/>
      <rgbColor rgb="FF800080"/>
      <rgbColor rgb="FF1F497D"/>
      <rgbColor rgb="FFC0C0C0"/>
      <rgbColor rgb="FF808080"/>
      <rgbColor rgb="FFB2B2B2"/>
      <rgbColor rgb="FF993366"/>
      <rgbColor rgb="FFFFFFCC"/>
      <rgbColor rgb="FFCCFFFF"/>
      <rgbColor rgb="FF660066"/>
      <rgbColor rgb="FFFF8080"/>
      <rgbColor rgb="FF0066CC"/>
      <rgbColor rgb="FFCCCCFF"/>
      <rgbColor rgb="FF000080"/>
      <rgbColor rgb="FFFF00FF"/>
      <rgbColor rgb="FFF0F0F0"/>
      <rgbColor rgb="FF00FFFF"/>
      <rgbColor rgb="FF800080"/>
      <rgbColor rgb="FF800000"/>
      <rgbColor rgb="FF008080"/>
      <rgbColor rgb="FF0000FF"/>
      <rgbColor rgb="FF00CCFF"/>
      <rgbColor rgb="FFC6EFCE"/>
      <rgbColor rgb="FFCCFFCC"/>
      <rgbColor rgb="FFFFFF99"/>
      <rgbColor rgb="FF99CCFF"/>
      <rgbColor rgb="FFFF99CC"/>
      <rgbColor rgb="FFCC99FF"/>
      <rgbColor rgb="FFFFCC99"/>
      <rgbColor rgb="FF3366FF"/>
      <rgbColor rgb="FF33CCCC"/>
      <rgbColor rgb="FFB7DEE8"/>
      <rgbColor rgb="FFFFCC00"/>
      <rgbColor rgb="FFFF9900"/>
      <rgbColor rgb="FFFF6600"/>
      <rgbColor rgb="FF666699"/>
      <rgbColor rgb="FF969696"/>
      <rgbColor rgb="FF003366"/>
      <rgbColor rgb="FF339966"/>
      <rgbColor rgb="FF006100"/>
      <rgbColor rgb="FF3F3F3F"/>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xdr:col>
      <xdr:colOff>343440</xdr:colOff>
      <xdr:row>193</xdr:row>
      <xdr:rowOff>360</xdr:rowOff>
    </xdr:from>
    <xdr:to>
      <xdr:col>2</xdr:col>
      <xdr:colOff>531720</xdr:colOff>
      <xdr:row>194</xdr:row>
      <xdr:rowOff>93240</xdr:rowOff>
    </xdr:to>
    <xdr:sp macro="" textlink="">
      <xdr:nvSpPr>
        <xdr:cNvPr id="2"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3"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4"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5"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0"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1"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2"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13"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14"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193</xdr:row>
      <xdr:rowOff>360</xdr:rowOff>
    </xdr:from>
    <xdr:to>
      <xdr:col>2</xdr:col>
      <xdr:colOff>483840</xdr:colOff>
      <xdr:row>194</xdr:row>
      <xdr:rowOff>101160</xdr:rowOff>
    </xdr:to>
    <xdr:sp macro="" textlink="">
      <xdr:nvSpPr>
        <xdr:cNvPr id="15" name="CustomShape 1"/>
        <xdr:cNvSpPr/>
      </xdr:nvSpPr>
      <xdr:spPr>
        <a:xfrm>
          <a:off x="432252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16"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17"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18"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19"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20"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21"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22"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23"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518040</xdr:colOff>
      <xdr:row>193</xdr:row>
      <xdr:rowOff>360</xdr:rowOff>
    </xdr:from>
    <xdr:to>
      <xdr:col>3</xdr:col>
      <xdr:colOff>133335</xdr:colOff>
      <xdr:row>193</xdr:row>
      <xdr:rowOff>61560</xdr:rowOff>
    </xdr:to>
    <xdr:sp macro="" textlink="">
      <xdr:nvSpPr>
        <xdr:cNvPr id="24" name="CustomShape 1"/>
        <xdr:cNvSpPr/>
      </xdr:nvSpPr>
      <xdr:spPr>
        <a:xfrm>
          <a:off x="4545000" y="65460960"/>
          <a:ext cx="15696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25"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26" name="CustomShape 1"/>
        <xdr:cNvSpPr/>
      </xdr:nvSpPr>
      <xdr:spPr>
        <a:xfrm>
          <a:off x="4370400" y="65460960"/>
          <a:ext cx="188280" cy="1706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27"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28"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29"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30" name="CustomShape 1"/>
        <xdr:cNvSpPr/>
      </xdr:nvSpPr>
      <xdr:spPr>
        <a:xfrm>
          <a:off x="4370400" y="65460960"/>
          <a:ext cx="188280" cy="1706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31"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32"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33" name="CustomShape 1"/>
        <xdr:cNvSpPr/>
      </xdr:nvSpPr>
      <xdr:spPr>
        <a:xfrm>
          <a:off x="4370400" y="65460960"/>
          <a:ext cx="188280" cy="1706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34"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35"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36"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37"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38"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39"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40"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91800</xdr:rowOff>
    </xdr:to>
    <xdr:sp macro="" textlink="">
      <xdr:nvSpPr>
        <xdr:cNvPr id="41" name="CustomShape 1"/>
        <xdr:cNvSpPr/>
      </xdr:nvSpPr>
      <xdr:spPr>
        <a:xfrm>
          <a:off x="4370400" y="65460960"/>
          <a:ext cx="188280" cy="25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91800</xdr:rowOff>
    </xdr:to>
    <xdr:sp macro="" textlink="">
      <xdr:nvSpPr>
        <xdr:cNvPr id="43" name="CustomShape 1"/>
        <xdr:cNvSpPr/>
      </xdr:nvSpPr>
      <xdr:spPr>
        <a:xfrm>
          <a:off x="4370400" y="65460960"/>
          <a:ext cx="188280" cy="25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198</xdr:row>
      <xdr:rowOff>59040</xdr:rowOff>
    </xdr:to>
    <xdr:sp macro="" textlink="">
      <xdr:nvSpPr>
        <xdr:cNvPr id="50" name="CustomShape 1"/>
        <xdr:cNvSpPr/>
      </xdr:nvSpPr>
      <xdr:spPr>
        <a:xfrm>
          <a:off x="4370400" y="65460960"/>
          <a:ext cx="188280" cy="8683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91800</xdr:rowOff>
    </xdr:to>
    <xdr:sp macro="" textlink="">
      <xdr:nvSpPr>
        <xdr:cNvPr id="52" name="CustomShape 1"/>
        <xdr:cNvSpPr/>
      </xdr:nvSpPr>
      <xdr:spPr>
        <a:xfrm>
          <a:off x="4370400" y="65460960"/>
          <a:ext cx="188280" cy="25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59"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60"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61"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62"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63"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64"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65"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66"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67"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68"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69"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0"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1"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2"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3"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7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7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7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7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7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7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3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3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3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3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134"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135"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136"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137"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138"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139"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140"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4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4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4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4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4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4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4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4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49"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50"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51"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52"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53"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54"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55"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56"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5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5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5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6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7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8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152640</xdr:colOff>
      <xdr:row>193</xdr:row>
      <xdr:rowOff>360</xdr:rowOff>
    </xdr:from>
    <xdr:to>
      <xdr:col>3</xdr:col>
      <xdr:colOff>340920</xdr:colOff>
      <xdr:row>194</xdr:row>
      <xdr:rowOff>1080</xdr:rowOff>
    </xdr:to>
    <xdr:sp macro="" textlink="">
      <xdr:nvSpPr>
        <xdr:cNvPr id="190" name="CustomShape 1"/>
        <xdr:cNvSpPr/>
      </xdr:nvSpPr>
      <xdr:spPr>
        <a:xfrm>
          <a:off x="474984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144720</xdr:colOff>
      <xdr:row>193</xdr:row>
      <xdr:rowOff>360</xdr:rowOff>
    </xdr:from>
    <xdr:to>
      <xdr:col>3</xdr:col>
      <xdr:colOff>333000</xdr:colOff>
      <xdr:row>194</xdr:row>
      <xdr:rowOff>1080</xdr:rowOff>
    </xdr:to>
    <xdr:sp macro="" textlink="">
      <xdr:nvSpPr>
        <xdr:cNvPr id="191" name="CustomShape 1"/>
        <xdr:cNvSpPr/>
      </xdr:nvSpPr>
      <xdr:spPr>
        <a:xfrm>
          <a:off x="474192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232200</xdr:colOff>
      <xdr:row>193</xdr:row>
      <xdr:rowOff>360</xdr:rowOff>
    </xdr:from>
    <xdr:to>
      <xdr:col>3</xdr:col>
      <xdr:colOff>420480</xdr:colOff>
      <xdr:row>193</xdr:row>
      <xdr:rowOff>109440</xdr:rowOff>
    </xdr:to>
    <xdr:sp macro="" textlink="">
      <xdr:nvSpPr>
        <xdr:cNvPr id="192" name="CustomShape 1"/>
        <xdr:cNvSpPr/>
      </xdr:nvSpPr>
      <xdr:spPr>
        <a:xfrm>
          <a:off x="4829400" y="65460960"/>
          <a:ext cx="188280" cy="109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311400</xdr:colOff>
      <xdr:row>193</xdr:row>
      <xdr:rowOff>360</xdr:rowOff>
    </xdr:from>
    <xdr:to>
      <xdr:col>2</xdr:col>
      <xdr:colOff>499680</xdr:colOff>
      <xdr:row>193</xdr:row>
      <xdr:rowOff>2880</xdr:rowOff>
    </xdr:to>
    <xdr:sp macro="" textlink="">
      <xdr:nvSpPr>
        <xdr:cNvPr id="193" name="CustomShape 1"/>
        <xdr:cNvSpPr/>
      </xdr:nvSpPr>
      <xdr:spPr>
        <a:xfrm>
          <a:off x="4338360" y="65460960"/>
          <a:ext cx="188280" cy="2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9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9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9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9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9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9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0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21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220"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106200</xdr:rowOff>
    </xdr:to>
    <xdr:sp macro="" textlink="">
      <xdr:nvSpPr>
        <xdr:cNvPr id="221" name="CustomShape 1"/>
        <xdr:cNvSpPr/>
      </xdr:nvSpPr>
      <xdr:spPr>
        <a:xfrm>
          <a:off x="4370400" y="65460960"/>
          <a:ext cx="188280" cy="42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106200</xdr:rowOff>
    </xdr:to>
    <xdr:sp macro="" textlink="">
      <xdr:nvSpPr>
        <xdr:cNvPr id="222" name="CustomShape 1"/>
        <xdr:cNvSpPr/>
      </xdr:nvSpPr>
      <xdr:spPr>
        <a:xfrm>
          <a:off x="4370400" y="65460960"/>
          <a:ext cx="188280" cy="42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106200</xdr:rowOff>
    </xdr:to>
    <xdr:sp macro="" textlink="">
      <xdr:nvSpPr>
        <xdr:cNvPr id="223" name="CustomShape 1"/>
        <xdr:cNvSpPr/>
      </xdr:nvSpPr>
      <xdr:spPr>
        <a:xfrm>
          <a:off x="4370400" y="65460960"/>
          <a:ext cx="188280" cy="42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106200</xdr:rowOff>
    </xdr:to>
    <xdr:sp macro="" textlink="">
      <xdr:nvSpPr>
        <xdr:cNvPr id="224" name="CustomShape 1"/>
        <xdr:cNvSpPr/>
      </xdr:nvSpPr>
      <xdr:spPr>
        <a:xfrm>
          <a:off x="4370400" y="65460960"/>
          <a:ext cx="188280" cy="42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106200</xdr:rowOff>
    </xdr:to>
    <xdr:sp macro="" textlink="">
      <xdr:nvSpPr>
        <xdr:cNvPr id="225" name="CustomShape 1"/>
        <xdr:cNvSpPr/>
      </xdr:nvSpPr>
      <xdr:spPr>
        <a:xfrm>
          <a:off x="4370400" y="65460960"/>
          <a:ext cx="188280" cy="42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106200</xdr:rowOff>
    </xdr:to>
    <xdr:sp macro="" textlink="">
      <xdr:nvSpPr>
        <xdr:cNvPr id="226" name="CustomShape 1"/>
        <xdr:cNvSpPr/>
      </xdr:nvSpPr>
      <xdr:spPr>
        <a:xfrm>
          <a:off x="4370400" y="65460960"/>
          <a:ext cx="188280" cy="42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106200</xdr:rowOff>
    </xdr:to>
    <xdr:sp macro="" textlink="">
      <xdr:nvSpPr>
        <xdr:cNvPr id="227" name="CustomShape 1"/>
        <xdr:cNvSpPr/>
      </xdr:nvSpPr>
      <xdr:spPr>
        <a:xfrm>
          <a:off x="4370400" y="65460960"/>
          <a:ext cx="188280" cy="42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106200</xdr:rowOff>
    </xdr:to>
    <xdr:sp macro="" textlink="">
      <xdr:nvSpPr>
        <xdr:cNvPr id="228" name="CustomShape 1"/>
        <xdr:cNvSpPr/>
      </xdr:nvSpPr>
      <xdr:spPr>
        <a:xfrm>
          <a:off x="4370400" y="65460960"/>
          <a:ext cx="188280" cy="42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106200</xdr:rowOff>
    </xdr:to>
    <xdr:sp macro="" textlink="">
      <xdr:nvSpPr>
        <xdr:cNvPr id="229" name="CustomShape 1"/>
        <xdr:cNvSpPr/>
      </xdr:nvSpPr>
      <xdr:spPr>
        <a:xfrm>
          <a:off x="4370400" y="65460960"/>
          <a:ext cx="188280" cy="42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0" name="CustomShape 1"/>
        <xdr:cNvSpPr/>
      </xdr:nvSpPr>
      <xdr:spPr>
        <a:xfrm>
          <a:off x="4370400" y="65460960"/>
          <a:ext cx="188280" cy="33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1"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2"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3"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4"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5"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6"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7"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8"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39" name="CustomShape 1"/>
        <xdr:cNvSpPr/>
      </xdr:nvSpPr>
      <xdr:spPr>
        <a:xfrm>
          <a:off x="4370400" y="65460960"/>
          <a:ext cx="188280" cy="33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40"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41"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42"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43" name="CustomShape 1"/>
        <xdr:cNvSpPr/>
      </xdr:nvSpPr>
      <xdr:spPr>
        <a:xfrm>
          <a:off x="4370400" y="65460960"/>
          <a:ext cx="188280" cy="33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195</xdr:row>
      <xdr:rowOff>16200</xdr:rowOff>
    </xdr:to>
    <xdr:sp macro="" textlink="">
      <xdr:nvSpPr>
        <xdr:cNvPr id="244" name="CustomShape 1"/>
        <xdr:cNvSpPr/>
      </xdr:nvSpPr>
      <xdr:spPr>
        <a:xfrm>
          <a:off x="4370400" y="65460960"/>
          <a:ext cx="188280" cy="33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182</xdr:row>
      <xdr:rowOff>0</xdr:rowOff>
    </xdr:from>
    <xdr:to>
      <xdr:col>2</xdr:col>
      <xdr:colOff>531720</xdr:colOff>
      <xdr:row>183</xdr:row>
      <xdr:rowOff>60480</xdr:rowOff>
    </xdr:to>
    <xdr:sp macro="" textlink="">
      <xdr:nvSpPr>
        <xdr:cNvPr id="245" name="CustomShape 1"/>
        <xdr:cNvSpPr/>
      </xdr:nvSpPr>
      <xdr:spPr>
        <a:xfrm>
          <a:off x="4370400" y="63426240"/>
          <a:ext cx="188280" cy="25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4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4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4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4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5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5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5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5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5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5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5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57" name="CustomShape 1"/>
        <xdr:cNvSpPr/>
      </xdr:nvSpPr>
      <xdr:spPr>
        <a:xfrm>
          <a:off x="437040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58" name="CustomShape 1"/>
        <xdr:cNvSpPr/>
      </xdr:nvSpPr>
      <xdr:spPr>
        <a:xfrm>
          <a:off x="437040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193</xdr:row>
      <xdr:rowOff>360</xdr:rowOff>
    </xdr:from>
    <xdr:to>
      <xdr:col>2</xdr:col>
      <xdr:colOff>483840</xdr:colOff>
      <xdr:row>194</xdr:row>
      <xdr:rowOff>6120</xdr:rowOff>
    </xdr:to>
    <xdr:sp macro="" textlink="">
      <xdr:nvSpPr>
        <xdr:cNvPr id="259" name="CustomShape 1"/>
        <xdr:cNvSpPr/>
      </xdr:nvSpPr>
      <xdr:spPr>
        <a:xfrm>
          <a:off x="432252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60" name="CustomShape 1"/>
        <xdr:cNvSpPr/>
      </xdr:nvSpPr>
      <xdr:spPr>
        <a:xfrm>
          <a:off x="437040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61"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62" name="CustomShape 1"/>
        <xdr:cNvSpPr/>
      </xdr:nvSpPr>
      <xdr:spPr>
        <a:xfrm>
          <a:off x="437040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63"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64"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65" name="CustomShape 1"/>
        <xdr:cNvSpPr/>
      </xdr:nvSpPr>
      <xdr:spPr>
        <a:xfrm>
          <a:off x="437040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66" name="CustomShape 1"/>
        <xdr:cNvSpPr/>
      </xdr:nvSpPr>
      <xdr:spPr>
        <a:xfrm>
          <a:off x="437040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67" name="CustomShape 1"/>
        <xdr:cNvSpPr/>
      </xdr:nvSpPr>
      <xdr:spPr>
        <a:xfrm>
          <a:off x="437040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518040</xdr:colOff>
      <xdr:row>193</xdr:row>
      <xdr:rowOff>360</xdr:rowOff>
    </xdr:from>
    <xdr:to>
      <xdr:col>3</xdr:col>
      <xdr:colOff>133335</xdr:colOff>
      <xdr:row>193</xdr:row>
      <xdr:rowOff>61560</xdr:rowOff>
    </xdr:to>
    <xdr:sp macro="" textlink="">
      <xdr:nvSpPr>
        <xdr:cNvPr id="268" name="CustomShape 1"/>
        <xdr:cNvSpPr/>
      </xdr:nvSpPr>
      <xdr:spPr>
        <a:xfrm>
          <a:off x="4545000" y="65460960"/>
          <a:ext cx="15696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69" name="CustomShape 1"/>
        <xdr:cNvSpPr/>
      </xdr:nvSpPr>
      <xdr:spPr>
        <a:xfrm>
          <a:off x="4370400" y="65460960"/>
          <a:ext cx="188280" cy="1677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70" name="CustomShape 1"/>
        <xdr:cNvSpPr/>
      </xdr:nvSpPr>
      <xdr:spPr>
        <a:xfrm>
          <a:off x="4370400" y="65460960"/>
          <a:ext cx="188280" cy="1616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71" name="CustomShape 1"/>
        <xdr:cNvSpPr/>
      </xdr:nvSpPr>
      <xdr:spPr>
        <a:xfrm>
          <a:off x="4370400" y="65460960"/>
          <a:ext cx="188280" cy="1677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72" name="CustomShape 1"/>
        <xdr:cNvSpPr/>
      </xdr:nvSpPr>
      <xdr:spPr>
        <a:xfrm>
          <a:off x="4370400" y="65460960"/>
          <a:ext cx="188280" cy="1677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73" name="CustomShape 1"/>
        <xdr:cNvSpPr/>
      </xdr:nvSpPr>
      <xdr:spPr>
        <a:xfrm>
          <a:off x="4370400" y="65460960"/>
          <a:ext cx="188280" cy="1677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74" name="CustomShape 1"/>
        <xdr:cNvSpPr/>
      </xdr:nvSpPr>
      <xdr:spPr>
        <a:xfrm>
          <a:off x="4370400" y="65460960"/>
          <a:ext cx="188280" cy="1616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75" name="CustomShape 1"/>
        <xdr:cNvSpPr/>
      </xdr:nvSpPr>
      <xdr:spPr>
        <a:xfrm>
          <a:off x="4370400" y="65460960"/>
          <a:ext cx="188280" cy="1677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76" name="CustomShape 1"/>
        <xdr:cNvSpPr/>
      </xdr:nvSpPr>
      <xdr:spPr>
        <a:xfrm>
          <a:off x="4370400" y="65460960"/>
          <a:ext cx="188280" cy="1677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77" name="CustomShape 1"/>
        <xdr:cNvSpPr/>
      </xdr:nvSpPr>
      <xdr:spPr>
        <a:xfrm>
          <a:off x="4370400" y="65460960"/>
          <a:ext cx="188280" cy="1616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78"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79"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80"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81"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282"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83" name="CustomShape 1"/>
        <xdr:cNvSpPr/>
      </xdr:nvSpPr>
      <xdr:spPr>
        <a:xfrm>
          <a:off x="437040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xdr:rowOff>
    </xdr:to>
    <xdr:sp macro="" textlink="">
      <xdr:nvSpPr>
        <xdr:cNvPr id="284" name="CustomShape 1"/>
        <xdr:cNvSpPr/>
      </xdr:nvSpPr>
      <xdr:spPr>
        <a:xfrm>
          <a:off x="4370400" y="65460960"/>
          <a:ext cx="188280" cy="1677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8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8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8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9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9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9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9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61200</xdr:rowOff>
    </xdr:to>
    <xdr:sp macro="" textlink="">
      <xdr:nvSpPr>
        <xdr:cNvPr id="294" name="CustomShape 1"/>
        <xdr:cNvSpPr/>
      </xdr:nvSpPr>
      <xdr:spPr>
        <a:xfrm>
          <a:off x="4370400" y="65460960"/>
          <a:ext cx="188280" cy="222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9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29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9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9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29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0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0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0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160200</xdr:rowOff>
    </xdr:to>
    <xdr:sp macro="" textlink="">
      <xdr:nvSpPr>
        <xdr:cNvPr id="303" name="CustomShape 1"/>
        <xdr:cNvSpPr/>
      </xdr:nvSpPr>
      <xdr:spPr>
        <a:xfrm>
          <a:off x="4370400" y="65460960"/>
          <a:ext cx="22536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160200</xdr:rowOff>
    </xdr:to>
    <xdr:sp macro="" textlink="">
      <xdr:nvSpPr>
        <xdr:cNvPr id="304" name="CustomShape 1"/>
        <xdr:cNvSpPr/>
      </xdr:nvSpPr>
      <xdr:spPr>
        <a:xfrm>
          <a:off x="4370400" y="65460960"/>
          <a:ext cx="22536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160200</xdr:rowOff>
    </xdr:to>
    <xdr:sp macro="" textlink="">
      <xdr:nvSpPr>
        <xdr:cNvPr id="305" name="CustomShape 1"/>
        <xdr:cNvSpPr/>
      </xdr:nvSpPr>
      <xdr:spPr>
        <a:xfrm>
          <a:off x="4370400" y="65460960"/>
          <a:ext cx="22536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160200</xdr:rowOff>
    </xdr:to>
    <xdr:sp macro="" textlink="">
      <xdr:nvSpPr>
        <xdr:cNvPr id="306" name="CustomShape 1"/>
        <xdr:cNvSpPr/>
      </xdr:nvSpPr>
      <xdr:spPr>
        <a:xfrm>
          <a:off x="4370400" y="65460960"/>
          <a:ext cx="22536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160200</xdr:rowOff>
    </xdr:to>
    <xdr:sp macro="" textlink="">
      <xdr:nvSpPr>
        <xdr:cNvPr id="307" name="CustomShape 1"/>
        <xdr:cNvSpPr/>
      </xdr:nvSpPr>
      <xdr:spPr>
        <a:xfrm>
          <a:off x="4370400" y="65460960"/>
          <a:ext cx="22536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160200</xdr:rowOff>
    </xdr:to>
    <xdr:sp macro="" textlink="">
      <xdr:nvSpPr>
        <xdr:cNvPr id="308" name="CustomShape 1"/>
        <xdr:cNvSpPr/>
      </xdr:nvSpPr>
      <xdr:spPr>
        <a:xfrm>
          <a:off x="4370400" y="65460960"/>
          <a:ext cx="22536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0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1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1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1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1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1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7"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8"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29"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0"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1"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2"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3"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4"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5"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6"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3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6"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7"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8"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4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0"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5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6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7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7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7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7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7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7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7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7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7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7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8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8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8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8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8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8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8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8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9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9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39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9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9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9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9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9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9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39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40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0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0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0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0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0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0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0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0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0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8"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19"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0"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1"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2"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3"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4"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5"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6"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7"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2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3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3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3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3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152640</xdr:colOff>
      <xdr:row>193</xdr:row>
      <xdr:rowOff>360</xdr:rowOff>
    </xdr:from>
    <xdr:to>
      <xdr:col>3</xdr:col>
      <xdr:colOff>340920</xdr:colOff>
      <xdr:row>194</xdr:row>
      <xdr:rowOff>1440</xdr:rowOff>
    </xdr:to>
    <xdr:sp macro="" textlink="">
      <xdr:nvSpPr>
        <xdr:cNvPr id="434" name="CustomShape 1"/>
        <xdr:cNvSpPr/>
      </xdr:nvSpPr>
      <xdr:spPr>
        <a:xfrm>
          <a:off x="474984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144720</xdr:colOff>
      <xdr:row>193</xdr:row>
      <xdr:rowOff>360</xdr:rowOff>
    </xdr:from>
    <xdr:to>
      <xdr:col>3</xdr:col>
      <xdr:colOff>333000</xdr:colOff>
      <xdr:row>194</xdr:row>
      <xdr:rowOff>1440</xdr:rowOff>
    </xdr:to>
    <xdr:sp macro="" textlink="">
      <xdr:nvSpPr>
        <xdr:cNvPr id="435" name="CustomShape 1"/>
        <xdr:cNvSpPr/>
      </xdr:nvSpPr>
      <xdr:spPr>
        <a:xfrm>
          <a:off x="474192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232200</xdr:colOff>
      <xdr:row>193</xdr:row>
      <xdr:rowOff>360</xdr:rowOff>
    </xdr:from>
    <xdr:to>
      <xdr:col>3</xdr:col>
      <xdr:colOff>420480</xdr:colOff>
      <xdr:row>193</xdr:row>
      <xdr:rowOff>109440</xdr:rowOff>
    </xdr:to>
    <xdr:sp macro="" textlink="">
      <xdr:nvSpPr>
        <xdr:cNvPr id="436" name="CustomShape 1"/>
        <xdr:cNvSpPr/>
      </xdr:nvSpPr>
      <xdr:spPr>
        <a:xfrm>
          <a:off x="4829400" y="65460960"/>
          <a:ext cx="188280" cy="109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311400</xdr:colOff>
      <xdr:row>193</xdr:row>
      <xdr:rowOff>360</xdr:rowOff>
    </xdr:from>
    <xdr:to>
      <xdr:col>2</xdr:col>
      <xdr:colOff>499680</xdr:colOff>
      <xdr:row>193</xdr:row>
      <xdr:rowOff>2880</xdr:rowOff>
    </xdr:to>
    <xdr:sp macro="" textlink="">
      <xdr:nvSpPr>
        <xdr:cNvPr id="437" name="CustomShape 1"/>
        <xdr:cNvSpPr/>
      </xdr:nvSpPr>
      <xdr:spPr>
        <a:xfrm>
          <a:off x="4338360" y="65460960"/>
          <a:ext cx="188280" cy="2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3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3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6"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7"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8"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49"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0"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1"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2"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3"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4"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5"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5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6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6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62"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6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46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465"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466"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467"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468"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469"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470"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471"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472"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473"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105120</xdr:colOff>
      <xdr:row>193</xdr:row>
      <xdr:rowOff>360</xdr:rowOff>
    </xdr:from>
    <xdr:to>
      <xdr:col>3</xdr:col>
      <xdr:colOff>293400</xdr:colOff>
      <xdr:row>194</xdr:row>
      <xdr:rowOff>2880</xdr:rowOff>
    </xdr:to>
    <xdr:sp macro="" textlink="">
      <xdr:nvSpPr>
        <xdr:cNvPr id="474" name="CustomShape 1"/>
        <xdr:cNvSpPr/>
      </xdr:nvSpPr>
      <xdr:spPr>
        <a:xfrm>
          <a:off x="470232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475"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73080</xdr:colOff>
      <xdr:row>193</xdr:row>
      <xdr:rowOff>360</xdr:rowOff>
    </xdr:from>
    <xdr:to>
      <xdr:col>5</xdr:col>
      <xdr:colOff>261360</xdr:colOff>
      <xdr:row>194</xdr:row>
      <xdr:rowOff>2880</xdr:rowOff>
    </xdr:to>
    <xdr:sp macro="" textlink="">
      <xdr:nvSpPr>
        <xdr:cNvPr id="476" name="CustomShape 1"/>
        <xdr:cNvSpPr/>
      </xdr:nvSpPr>
      <xdr:spPr>
        <a:xfrm>
          <a:off x="614556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477"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478"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479"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480"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481"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122760</xdr:colOff>
      <xdr:row>193</xdr:row>
      <xdr:rowOff>360</xdr:rowOff>
    </xdr:from>
    <xdr:to>
      <xdr:col>5</xdr:col>
      <xdr:colOff>311040</xdr:colOff>
      <xdr:row>193</xdr:row>
      <xdr:rowOff>131400</xdr:rowOff>
    </xdr:to>
    <xdr:sp macro="" textlink="">
      <xdr:nvSpPr>
        <xdr:cNvPr id="482" name="CustomShape 1"/>
        <xdr:cNvSpPr/>
      </xdr:nvSpPr>
      <xdr:spPr>
        <a:xfrm>
          <a:off x="619524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4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84"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4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8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8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8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8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9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91"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49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9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49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9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9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97"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98"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499"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00"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50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50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03"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04"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05"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06"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07"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08"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09" name="CustomShape 1"/>
        <xdr:cNvSpPr/>
      </xdr:nvSpPr>
      <xdr:spPr>
        <a:xfrm>
          <a:off x="4370400" y="65460960"/>
          <a:ext cx="188280" cy="163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5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5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5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13"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514"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15"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1440</xdr:rowOff>
    </xdr:to>
    <xdr:sp macro="" textlink="">
      <xdr:nvSpPr>
        <xdr:cNvPr id="516" name="CustomShape 1"/>
        <xdr:cNvSpPr/>
      </xdr:nvSpPr>
      <xdr:spPr>
        <a:xfrm>
          <a:off x="4370400" y="65460960"/>
          <a:ext cx="188280" cy="163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517"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1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1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2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2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2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2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2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2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2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2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2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295560</xdr:colOff>
      <xdr:row>193</xdr:row>
      <xdr:rowOff>360</xdr:rowOff>
    </xdr:from>
    <xdr:to>
      <xdr:col>2</xdr:col>
      <xdr:colOff>483840</xdr:colOff>
      <xdr:row>194</xdr:row>
      <xdr:rowOff>3240</xdr:rowOff>
    </xdr:to>
    <xdr:sp macro="" textlink="">
      <xdr:nvSpPr>
        <xdr:cNvPr id="531" name="CustomShape 1"/>
        <xdr:cNvSpPr/>
      </xdr:nvSpPr>
      <xdr:spPr>
        <a:xfrm>
          <a:off x="432252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33"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35"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36"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518040</xdr:colOff>
      <xdr:row>193</xdr:row>
      <xdr:rowOff>360</xdr:rowOff>
    </xdr:from>
    <xdr:to>
      <xdr:col>3</xdr:col>
      <xdr:colOff>132480</xdr:colOff>
      <xdr:row>193</xdr:row>
      <xdr:rowOff>61560</xdr:rowOff>
    </xdr:to>
    <xdr:sp macro="" textlink="">
      <xdr:nvSpPr>
        <xdr:cNvPr id="540" name="CustomShape 1"/>
        <xdr:cNvSpPr/>
      </xdr:nvSpPr>
      <xdr:spPr>
        <a:xfrm>
          <a:off x="4545000" y="65460960"/>
          <a:ext cx="18468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42"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46"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49"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50"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51"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52"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53"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554"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5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5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5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6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6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6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6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6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6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195</xdr:row>
      <xdr:rowOff>39600</xdr:rowOff>
    </xdr:to>
    <xdr:sp macro="" textlink="">
      <xdr:nvSpPr>
        <xdr:cNvPr id="566" name="CustomShape 1"/>
        <xdr:cNvSpPr/>
      </xdr:nvSpPr>
      <xdr:spPr>
        <a:xfrm>
          <a:off x="4370400" y="65460960"/>
          <a:ext cx="188280" cy="363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6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6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6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7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7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7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7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7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575"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576"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577"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578"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579"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580"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8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8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8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8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8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8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8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8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58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59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0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1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2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3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4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5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5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5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5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5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5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5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5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5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5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6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6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6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6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6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6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6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6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6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6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7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7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67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7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7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7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7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7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7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7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8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69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0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0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0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0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0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0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152640</xdr:colOff>
      <xdr:row>193</xdr:row>
      <xdr:rowOff>360</xdr:rowOff>
    </xdr:from>
    <xdr:to>
      <xdr:col>3</xdr:col>
      <xdr:colOff>340920</xdr:colOff>
      <xdr:row>193</xdr:row>
      <xdr:rowOff>160200</xdr:rowOff>
    </xdr:to>
    <xdr:sp macro="" textlink="">
      <xdr:nvSpPr>
        <xdr:cNvPr id="706" name="CustomShape 1"/>
        <xdr:cNvSpPr/>
      </xdr:nvSpPr>
      <xdr:spPr>
        <a:xfrm>
          <a:off x="474984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144720</xdr:colOff>
      <xdr:row>193</xdr:row>
      <xdr:rowOff>360</xdr:rowOff>
    </xdr:from>
    <xdr:to>
      <xdr:col>3</xdr:col>
      <xdr:colOff>333000</xdr:colOff>
      <xdr:row>193</xdr:row>
      <xdr:rowOff>160200</xdr:rowOff>
    </xdr:to>
    <xdr:sp macro="" textlink="">
      <xdr:nvSpPr>
        <xdr:cNvPr id="707" name="CustomShape 1"/>
        <xdr:cNvSpPr/>
      </xdr:nvSpPr>
      <xdr:spPr>
        <a:xfrm>
          <a:off x="474192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232200</xdr:colOff>
      <xdr:row>193</xdr:row>
      <xdr:rowOff>360</xdr:rowOff>
    </xdr:from>
    <xdr:to>
      <xdr:col>3</xdr:col>
      <xdr:colOff>420480</xdr:colOff>
      <xdr:row>193</xdr:row>
      <xdr:rowOff>109440</xdr:rowOff>
    </xdr:to>
    <xdr:sp macro="" textlink="">
      <xdr:nvSpPr>
        <xdr:cNvPr id="708" name="CustomShape 1"/>
        <xdr:cNvSpPr/>
      </xdr:nvSpPr>
      <xdr:spPr>
        <a:xfrm>
          <a:off x="4829400" y="65460960"/>
          <a:ext cx="188280" cy="109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311400</xdr:colOff>
      <xdr:row>193</xdr:row>
      <xdr:rowOff>360</xdr:rowOff>
    </xdr:from>
    <xdr:to>
      <xdr:col>2</xdr:col>
      <xdr:colOff>499680</xdr:colOff>
      <xdr:row>193</xdr:row>
      <xdr:rowOff>2880</xdr:rowOff>
    </xdr:to>
    <xdr:sp macro="" textlink="">
      <xdr:nvSpPr>
        <xdr:cNvPr id="709" name="CustomShape 1"/>
        <xdr:cNvSpPr/>
      </xdr:nvSpPr>
      <xdr:spPr>
        <a:xfrm>
          <a:off x="4338360" y="65460960"/>
          <a:ext cx="188280" cy="2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1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2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3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3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3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3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3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3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3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737"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738"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739"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740"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741"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742"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743"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744"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745"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105120</xdr:colOff>
      <xdr:row>193</xdr:row>
      <xdr:rowOff>360</xdr:rowOff>
    </xdr:from>
    <xdr:to>
      <xdr:col>3</xdr:col>
      <xdr:colOff>293400</xdr:colOff>
      <xdr:row>193</xdr:row>
      <xdr:rowOff>161640</xdr:rowOff>
    </xdr:to>
    <xdr:sp macro="" textlink="">
      <xdr:nvSpPr>
        <xdr:cNvPr id="746" name="CustomShape 1"/>
        <xdr:cNvSpPr/>
      </xdr:nvSpPr>
      <xdr:spPr>
        <a:xfrm>
          <a:off x="470232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747"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5</xdr:col>
      <xdr:colOff>73080</xdr:colOff>
      <xdr:row>193</xdr:row>
      <xdr:rowOff>360</xdr:rowOff>
    </xdr:from>
    <xdr:to>
      <xdr:col>5</xdr:col>
      <xdr:colOff>261360</xdr:colOff>
      <xdr:row>193</xdr:row>
      <xdr:rowOff>161640</xdr:rowOff>
    </xdr:to>
    <xdr:sp macro="" textlink="">
      <xdr:nvSpPr>
        <xdr:cNvPr id="748" name="CustomShape 1"/>
        <xdr:cNvSpPr/>
      </xdr:nvSpPr>
      <xdr:spPr>
        <a:xfrm>
          <a:off x="614556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749"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750"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751"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752"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753"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5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5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5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5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5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5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6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6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6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6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6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6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6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6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6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6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7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7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7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7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7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7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7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7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7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7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8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8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8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78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785"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8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7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788"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89"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90"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91"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92"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79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94"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79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79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97"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98"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799"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00"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01"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193</xdr:row>
      <xdr:rowOff>360</xdr:rowOff>
    </xdr:from>
    <xdr:to>
      <xdr:col>2</xdr:col>
      <xdr:colOff>483840</xdr:colOff>
      <xdr:row>194</xdr:row>
      <xdr:rowOff>101160</xdr:rowOff>
    </xdr:to>
    <xdr:sp macro="" textlink="">
      <xdr:nvSpPr>
        <xdr:cNvPr id="802" name="CustomShape 1"/>
        <xdr:cNvSpPr/>
      </xdr:nvSpPr>
      <xdr:spPr>
        <a:xfrm>
          <a:off x="432252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03"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04"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05"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06"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07"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08"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09"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10"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518040</xdr:colOff>
      <xdr:row>193</xdr:row>
      <xdr:rowOff>360</xdr:rowOff>
    </xdr:from>
    <xdr:to>
      <xdr:col>3</xdr:col>
      <xdr:colOff>133335</xdr:colOff>
      <xdr:row>193</xdr:row>
      <xdr:rowOff>61560</xdr:rowOff>
    </xdr:to>
    <xdr:sp macro="" textlink="">
      <xdr:nvSpPr>
        <xdr:cNvPr id="811" name="CustomShape 1"/>
        <xdr:cNvSpPr/>
      </xdr:nvSpPr>
      <xdr:spPr>
        <a:xfrm>
          <a:off x="4545000" y="65460960"/>
          <a:ext cx="15696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812"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13" name="CustomShape 1"/>
        <xdr:cNvSpPr/>
      </xdr:nvSpPr>
      <xdr:spPr>
        <a:xfrm>
          <a:off x="4370400" y="65460960"/>
          <a:ext cx="188280" cy="1706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814"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815"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816"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17" name="CustomShape 1"/>
        <xdr:cNvSpPr/>
      </xdr:nvSpPr>
      <xdr:spPr>
        <a:xfrm>
          <a:off x="4370400" y="65460960"/>
          <a:ext cx="188280" cy="1706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818"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819"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20" name="CustomShape 1"/>
        <xdr:cNvSpPr/>
      </xdr:nvSpPr>
      <xdr:spPr>
        <a:xfrm>
          <a:off x="4370400" y="65460960"/>
          <a:ext cx="188280" cy="1706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21"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22"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23"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24"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9000</xdr:rowOff>
    </xdr:to>
    <xdr:sp macro="" textlink="">
      <xdr:nvSpPr>
        <xdr:cNvPr id="825" name="CustomShape 1"/>
        <xdr:cNvSpPr/>
      </xdr:nvSpPr>
      <xdr:spPr>
        <a:xfrm>
          <a:off x="4370400" y="65460960"/>
          <a:ext cx="188280" cy="170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826"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827"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28"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2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30"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3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3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3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3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3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3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837"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3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39"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4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4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4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4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4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4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846"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847"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848"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849"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850"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194</xdr:row>
      <xdr:rowOff>83520</xdr:rowOff>
    </xdr:to>
    <xdr:sp macro="" textlink="">
      <xdr:nvSpPr>
        <xdr:cNvPr id="851" name="CustomShape 1"/>
        <xdr:cNvSpPr/>
      </xdr:nvSpPr>
      <xdr:spPr>
        <a:xfrm>
          <a:off x="4370400" y="65460960"/>
          <a:ext cx="22536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52"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53"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54"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55"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56"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57"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58"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59"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860"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6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7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8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89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0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1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2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921"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922"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923"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924"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925"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926"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927" name="CustomShape 1"/>
        <xdr:cNvSpPr/>
      </xdr:nvSpPr>
      <xdr:spPr>
        <a:xfrm>
          <a:off x="4370400" y="65460960"/>
          <a:ext cx="188280" cy="24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2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2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3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3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3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3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3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3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936"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937"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938"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939"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940"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941"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942"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943"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4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4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4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4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4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4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5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6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7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7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7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7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7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7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7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144720</xdr:colOff>
      <xdr:row>193</xdr:row>
      <xdr:rowOff>360</xdr:rowOff>
    </xdr:from>
    <xdr:to>
      <xdr:col>3</xdr:col>
      <xdr:colOff>333000</xdr:colOff>
      <xdr:row>194</xdr:row>
      <xdr:rowOff>1080</xdr:rowOff>
    </xdr:to>
    <xdr:sp macro="" textlink="">
      <xdr:nvSpPr>
        <xdr:cNvPr id="977" name="CustomShape 1"/>
        <xdr:cNvSpPr/>
      </xdr:nvSpPr>
      <xdr:spPr>
        <a:xfrm>
          <a:off x="474192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232200</xdr:colOff>
      <xdr:row>193</xdr:row>
      <xdr:rowOff>360</xdr:rowOff>
    </xdr:from>
    <xdr:to>
      <xdr:col>3</xdr:col>
      <xdr:colOff>420480</xdr:colOff>
      <xdr:row>193</xdr:row>
      <xdr:rowOff>109440</xdr:rowOff>
    </xdr:to>
    <xdr:sp macro="" textlink="">
      <xdr:nvSpPr>
        <xdr:cNvPr id="978" name="CustomShape 1"/>
        <xdr:cNvSpPr/>
      </xdr:nvSpPr>
      <xdr:spPr>
        <a:xfrm>
          <a:off x="4829400" y="65460960"/>
          <a:ext cx="188280" cy="109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7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8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99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0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0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0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0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0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93240</xdr:rowOff>
    </xdr:to>
    <xdr:sp macro="" textlink="">
      <xdr:nvSpPr>
        <xdr:cNvPr id="1005" name="CustomShape 1"/>
        <xdr:cNvSpPr/>
      </xdr:nvSpPr>
      <xdr:spPr>
        <a:xfrm>
          <a:off x="4370400" y="65460960"/>
          <a:ext cx="188280" cy="25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1006"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1007"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1008"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1009"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1010"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1011"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1012"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1013"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196</xdr:row>
      <xdr:rowOff>131760</xdr:rowOff>
    </xdr:to>
    <xdr:sp macro="" textlink="">
      <xdr:nvSpPr>
        <xdr:cNvPr id="1014" name="CustomShape 1"/>
        <xdr:cNvSpPr/>
      </xdr:nvSpPr>
      <xdr:spPr>
        <a:xfrm>
          <a:off x="4370400" y="65460960"/>
          <a:ext cx="188280" cy="61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15" name="CustomShape 1"/>
        <xdr:cNvSpPr/>
      </xdr:nvSpPr>
      <xdr:spPr>
        <a:xfrm>
          <a:off x="4370400" y="65460960"/>
          <a:ext cx="188280" cy="318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16"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17"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18"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19"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20"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21"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22"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23"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24" name="CustomShape 1"/>
        <xdr:cNvSpPr/>
      </xdr:nvSpPr>
      <xdr:spPr>
        <a:xfrm>
          <a:off x="4370400" y="65460960"/>
          <a:ext cx="188280" cy="318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25"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26"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27" name="CustomShape 1"/>
        <xdr:cNvSpPr/>
      </xdr:nvSpPr>
      <xdr:spPr>
        <a:xfrm>
          <a:off x="4370400" y="65460960"/>
          <a:ext cx="188280" cy="318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156600</xdr:rowOff>
    </xdr:to>
    <xdr:sp macro="" textlink="">
      <xdr:nvSpPr>
        <xdr:cNvPr id="1028" name="CustomShape 1"/>
        <xdr:cNvSpPr/>
      </xdr:nvSpPr>
      <xdr:spPr>
        <a:xfrm>
          <a:off x="4370400" y="65460960"/>
          <a:ext cx="188280" cy="318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29" name="CustomShape 1"/>
        <xdr:cNvSpPr/>
      </xdr:nvSpPr>
      <xdr:spPr>
        <a:xfrm>
          <a:off x="4370400" y="65460960"/>
          <a:ext cx="188280" cy="1594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30"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31"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32"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33"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3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35"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3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3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38"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39"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40"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41"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42"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193</xdr:row>
      <xdr:rowOff>360</xdr:rowOff>
    </xdr:from>
    <xdr:to>
      <xdr:col>2</xdr:col>
      <xdr:colOff>483840</xdr:colOff>
      <xdr:row>194</xdr:row>
      <xdr:rowOff>5760</xdr:rowOff>
    </xdr:to>
    <xdr:sp macro="" textlink="">
      <xdr:nvSpPr>
        <xdr:cNvPr id="1043" name="CustomShape 1"/>
        <xdr:cNvSpPr/>
      </xdr:nvSpPr>
      <xdr:spPr>
        <a:xfrm>
          <a:off x="432252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44"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45"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46"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47"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48"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49"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50"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51"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518040</xdr:colOff>
      <xdr:row>193</xdr:row>
      <xdr:rowOff>360</xdr:rowOff>
    </xdr:from>
    <xdr:to>
      <xdr:col>3</xdr:col>
      <xdr:colOff>133335</xdr:colOff>
      <xdr:row>193</xdr:row>
      <xdr:rowOff>61560</xdr:rowOff>
    </xdr:to>
    <xdr:sp macro="" textlink="">
      <xdr:nvSpPr>
        <xdr:cNvPr id="1052" name="CustomShape 1"/>
        <xdr:cNvSpPr/>
      </xdr:nvSpPr>
      <xdr:spPr>
        <a:xfrm>
          <a:off x="4545000" y="65460960"/>
          <a:ext cx="15696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53"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54"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55"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56"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57"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58"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59"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60" name="CustomShape 1"/>
        <xdr:cNvSpPr/>
      </xdr:nvSpPr>
      <xdr:spPr>
        <a:xfrm>
          <a:off x="4370400" y="65460960"/>
          <a:ext cx="188280" cy="1674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61"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62"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63"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64"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65"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1066"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67"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5760</xdr:rowOff>
    </xdr:to>
    <xdr:sp macro="" textlink="">
      <xdr:nvSpPr>
        <xdr:cNvPr id="1068" name="CustomShape 1"/>
        <xdr:cNvSpPr/>
      </xdr:nvSpPr>
      <xdr:spPr>
        <a:xfrm>
          <a:off x="4370400" y="65460960"/>
          <a:ext cx="188280" cy="1674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69"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7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71"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7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7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7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7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7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7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5400</xdr:rowOff>
    </xdr:to>
    <xdr:sp macro="" textlink="">
      <xdr:nvSpPr>
        <xdr:cNvPr id="1078" name="CustomShape 1"/>
        <xdr:cNvSpPr/>
      </xdr:nvSpPr>
      <xdr:spPr>
        <a:xfrm>
          <a:off x="4370400" y="65460960"/>
          <a:ext cx="188280" cy="167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7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80"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8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8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8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8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8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08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159840</xdr:rowOff>
    </xdr:to>
    <xdr:sp macro="" textlink="">
      <xdr:nvSpPr>
        <xdr:cNvPr id="1087" name="CustomShape 1"/>
        <xdr:cNvSpPr/>
      </xdr:nvSpPr>
      <xdr:spPr>
        <a:xfrm>
          <a:off x="4370400" y="65460960"/>
          <a:ext cx="22536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159840</xdr:rowOff>
    </xdr:to>
    <xdr:sp macro="" textlink="">
      <xdr:nvSpPr>
        <xdr:cNvPr id="1088" name="CustomShape 1"/>
        <xdr:cNvSpPr/>
      </xdr:nvSpPr>
      <xdr:spPr>
        <a:xfrm>
          <a:off x="4370400" y="65460960"/>
          <a:ext cx="22536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159840</xdr:rowOff>
    </xdr:to>
    <xdr:sp macro="" textlink="">
      <xdr:nvSpPr>
        <xdr:cNvPr id="1089" name="CustomShape 1"/>
        <xdr:cNvSpPr/>
      </xdr:nvSpPr>
      <xdr:spPr>
        <a:xfrm>
          <a:off x="4370400" y="65460960"/>
          <a:ext cx="22536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159840</xdr:rowOff>
    </xdr:to>
    <xdr:sp macro="" textlink="">
      <xdr:nvSpPr>
        <xdr:cNvPr id="1090" name="CustomShape 1"/>
        <xdr:cNvSpPr/>
      </xdr:nvSpPr>
      <xdr:spPr>
        <a:xfrm>
          <a:off x="4370400" y="65460960"/>
          <a:ext cx="22536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159840</xdr:rowOff>
    </xdr:to>
    <xdr:sp macro="" textlink="">
      <xdr:nvSpPr>
        <xdr:cNvPr id="1091" name="CustomShape 1"/>
        <xdr:cNvSpPr/>
      </xdr:nvSpPr>
      <xdr:spPr>
        <a:xfrm>
          <a:off x="4370400" y="65460960"/>
          <a:ext cx="22536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568800</xdr:colOff>
      <xdr:row>193</xdr:row>
      <xdr:rowOff>159840</xdr:rowOff>
    </xdr:to>
    <xdr:sp macro="" textlink="">
      <xdr:nvSpPr>
        <xdr:cNvPr id="1092" name="CustomShape 1"/>
        <xdr:cNvSpPr/>
      </xdr:nvSpPr>
      <xdr:spPr>
        <a:xfrm>
          <a:off x="4370400" y="65460960"/>
          <a:ext cx="22536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93"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94"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95"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96"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97"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98"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099"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00"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01"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0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0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0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0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0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0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0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0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1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2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3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4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5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6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6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62"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63"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64"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65"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66"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67"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68"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6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7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7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7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7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7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7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7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77"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78"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79"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80"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81"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82"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83"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184"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8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8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8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8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8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19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0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1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1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1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1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1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1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1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1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152640</xdr:colOff>
      <xdr:row>193</xdr:row>
      <xdr:rowOff>360</xdr:rowOff>
    </xdr:from>
    <xdr:to>
      <xdr:col>3</xdr:col>
      <xdr:colOff>340920</xdr:colOff>
      <xdr:row>194</xdr:row>
      <xdr:rowOff>1080</xdr:rowOff>
    </xdr:to>
    <xdr:sp macro="" textlink="">
      <xdr:nvSpPr>
        <xdr:cNvPr id="1218" name="CustomShape 1"/>
        <xdr:cNvSpPr/>
      </xdr:nvSpPr>
      <xdr:spPr>
        <a:xfrm>
          <a:off x="474984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144720</xdr:colOff>
      <xdr:row>193</xdr:row>
      <xdr:rowOff>360</xdr:rowOff>
    </xdr:from>
    <xdr:to>
      <xdr:col>3</xdr:col>
      <xdr:colOff>333000</xdr:colOff>
      <xdr:row>194</xdr:row>
      <xdr:rowOff>1080</xdr:rowOff>
    </xdr:to>
    <xdr:sp macro="" textlink="">
      <xdr:nvSpPr>
        <xdr:cNvPr id="1219" name="CustomShape 1"/>
        <xdr:cNvSpPr/>
      </xdr:nvSpPr>
      <xdr:spPr>
        <a:xfrm>
          <a:off x="474192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232200</xdr:colOff>
      <xdr:row>193</xdr:row>
      <xdr:rowOff>360</xdr:rowOff>
    </xdr:from>
    <xdr:to>
      <xdr:col>3</xdr:col>
      <xdr:colOff>420480</xdr:colOff>
      <xdr:row>193</xdr:row>
      <xdr:rowOff>109440</xdr:rowOff>
    </xdr:to>
    <xdr:sp macro="" textlink="">
      <xdr:nvSpPr>
        <xdr:cNvPr id="1220" name="CustomShape 1"/>
        <xdr:cNvSpPr/>
      </xdr:nvSpPr>
      <xdr:spPr>
        <a:xfrm>
          <a:off x="4829400" y="65460960"/>
          <a:ext cx="188280" cy="109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311400</xdr:colOff>
      <xdr:row>193</xdr:row>
      <xdr:rowOff>360</xdr:rowOff>
    </xdr:from>
    <xdr:to>
      <xdr:col>2</xdr:col>
      <xdr:colOff>499680</xdr:colOff>
      <xdr:row>193</xdr:row>
      <xdr:rowOff>2880</xdr:rowOff>
    </xdr:to>
    <xdr:sp macro="" textlink="">
      <xdr:nvSpPr>
        <xdr:cNvPr id="1221" name="CustomShape 1"/>
        <xdr:cNvSpPr/>
      </xdr:nvSpPr>
      <xdr:spPr>
        <a:xfrm>
          <a:off x="4338360" y="65460960"/>
          <a:ext cx="188280" cy="2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2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2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2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2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2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2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2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2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2"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3"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4"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3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4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4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4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4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44"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4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4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4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48"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2520</xdr:rowOff>
    </xdr:to>
    <xdr:sp macro="" textlink="">
      <xdr:nvSpPr>
        <xdr:cNvPr id="1249" name="CustomShape 1"/>
        <xdr:cNvSpPr/>
      </xdr:nvSpPr>
      <xdr:spPr>
        <a:xfrm>
          <a:off x="4370400" y="65460960"/>
          <a:ext cx="188280" cy="16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250"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2520</xdr:rowOff>
    </xdr:to>
    <xdr:sp macro="" textlink="">
      <xdr:nvSpPr>
        <xdr:cNvPr id="1251" name="CustomShape 1"/>
        <xdr:cNvSpPr/>
      </xdr:nvSpPr>
      <xdr:spPr>
        <a:xfrm>
          <a:off x="4370400" y="65460960"/>
          <a:ext cx="188280" cy="16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252"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253"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254"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255"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256"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257"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105120</xdr:colOff>
      <xdr:row>193</xdr:row>
      <xdr:rowOff>360</xdr:rowOff>
    </xdr:from>
    <xdr:to>
      <xdr:col>3</xdr:col>
      <xdr:colOff>293400</xdr:colOff>
      <xdr:row>194</xdr:row>
      <xdr:rowOff>2520</xdr:rowOff>
    </xdr:to>
    <xdr:sp macro="" textlink="">
      <xdr:nvSpPr>
        <xdr:cNvPr id="1258" name="CustomShape 1"/>
        <xdr:cNvSpPr/>
      </xdr:nvSpPr>
      <xdr:spPr>
        <a:xfrm>
          <a:off x="4702320" y="65460960"/>
          <a:ext cx="188280" cy="16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259"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260"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261"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262"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263"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264"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65"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66"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67"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6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6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7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7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7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73"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74"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7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76"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7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7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79"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80"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81"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82"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83"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84"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85"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86"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87"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88"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89"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90"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91" name="CustomShape 1"/>
        <xdr:cNvSpPr/>
      </xdr:nvSpPr>
      <xdr:spPr>
        <a:xfrm>
          <a:off x="4370400" y="65460960"/>
          <a:ext cx="188280" cy="162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92"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93"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159840</xdr:rowOff>
    </xdr:to>
    <xdr:sp macro="" textlink="">
      <xdr:nvSpPr>
        <xdr:cNvPr id="1294" name="CustomShape 1"/>
        <xdr:cNvSpPr/>
      </xdr:nvSpPr>
      <xdr:spPr>
        <a:xfrm>
          <a:off x="4370400" y="65460960"/>
          <a:ext cx="188280" cy="1594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95"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2520</xdr:rowOff>
    </xdr:to>
    <xdr:sp macro="" textlink="">
      <xdr:nvSpPr>
        <xdr:cNvPr id="1296" name="CustomShape 1"/>
        <xdr:cNvSpPr/>
      </xdr:nvSpPr>
      <xdr:spPr>
        <a:xfrm>
          <a:off x="4370400" y="65460960"/>
          <a:ext cx="188280" cy="16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97"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1080</xdr:rowOff>
    </xdr:to>
    <xdr:sp macro="" textlink="">
      <xdr:nvSpPr>
        <xdr:cNvPr id="1298" name="CustomShape 1"/>
        <xdr:cNvSpPr/>
      </xdr:nvSpPr>
      <xdr:spPr>
        <a:xfrm>
          <a:off x="4370400" y="65460960"/>
          <a:ext cx="188280" cy="1627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2520</xdr:rowOff>
    </xdr:to>
    <xdr:sp macro="" textlink="">
      <xdr:nvSpPr>
        <xdr:cNvPr id="1299" name="CustomShape 1"/>
        <xdr:cNvSpPr/>
      </xdr:nvSpPr>
      <xdr:spPr>
        <a:xfrm>
          <a:off x="4370400" y="65460960"/>
          <a:ext cx="188280" cy="164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0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0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0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0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0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0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0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0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0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0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1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1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1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295560</xdr:colOff>
      <xdr:row>193</xdr:row>
      <xdr:rowOff>360</xdr:rowOff>
    </xdr:from>
    <xdr:to>
      <xdr:col>2</xdr:col>
      <xdr:colOff>483840</xdr:colOff>
      <xdr:row>194</xdr:row>
      <xdr:rowOff>3240</xdr:rowOff>
    </xdr:to>
    <xdr:sp macro="" textlink="">
      <xdr:nvSpPr>
        <xdr:cNvPr id="1313" name="CustomShape 1"/>
        <xdr:cNvSpPr/>
      </xdr:nvSpPr>
      <xdr:spPr>
        <a:xfrm>
          <a:off x="432252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1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15"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1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17"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18"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1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2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2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518040</xdr:colOff>
      <xdr:row>193</xdr:row>
      <xdr:rowOff>360</xdr:rowOff>
    </xdr:from>
    <xdr:to>
      <xdr:col>3</xdr:col>
      <xdr:colOff>132480</xdr:colOff>
      <xdr:row>193</xdr:row>
      <xdr:rowOff>61560</xdr:rowOff>
    </xdr:to>
    <xdr:sp macro="" textlink="">
      <xdr:nvSpPr>
        <xdr:cNvPr id="1322" name="CustomShape 1"/>
        <xdr:cNvSpPr/>
      </xdr:nvSpPr>
      <xdr:spPr>
        <a:xfrm>
          <a:off x="4545000" y="65460960"/>
          <a:ext cx="18468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24"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28"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31"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32"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33"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34"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35"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336"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3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33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3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4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4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4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4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4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4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195</xdr:row>
      <xdr:rowOff>39600</xdr:rowOff>
    </xdr:to>
    <xdr:sp macro="" textlink="">
      <xdr:nvSpPr>
        <xdr:cNvPr id="1348" name="CustomShape 1"/>
        <xdr:cNvSpPr/>
      </xdr:nvSpPr>
      <xdr:spPr>
        <a:xfrm>
          <a:off x="4370400" y="65460960"/>
          <a:ext cx="188280" cy="363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4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5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5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5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5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5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5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5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357"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358"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359"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360"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361"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362"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6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6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6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6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6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6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6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7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37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7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7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7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7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7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7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7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7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8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39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0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1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2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3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3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3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3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3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3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3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3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3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3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4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4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4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4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4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4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4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5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5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5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5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45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5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5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5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5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5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6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7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8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8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8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8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152640</xdr:colOff>
      <xdr:row>193</xdr:row>
      <xdr:rowOff>360</xdr:rowOff>
    </xdr:from>
    <xdr:to>
      <xdr:col>3</xdr:col>
      <xdr:colOff>340920</xdr:colOff>
      <xdr:row>193</xdr:row>
      <xdr:rowOff>160200</xdr:rowOff>
    </xdr:to>
    <xdr:sp macro="" textlink="">
      <xdr:nvSpPr>
        <xdr:cNvPr id="1488" name="CustomShape 1"/>
        <xdr:cNvSpPr/>
      </xdr:nvSpPr>
      <xdr:spPr>
        <a:xfrm>
          <a:off x="474984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144720</xdr:colOff>
      <xdr:row>193</xdr:row>
      <xdr:rowOff>360</xdr:rowOff>
    </xdr:from>
    <xdr:to>
      <xdr:col>3</xdr:col>
      <xdr:colOff>333000</xdr:colOff>
      <xdr:row>193</xdr:row>
      <xdr:rowOff>160200</xdr:rowOff>
    </xdr:to>
    <xdr:sp macro="" textlink="">
      <xdr:nvSpPr>
        <xdr:cNvPr id="1489" name="CustomShape 1"/>
        <xdr:cNvSpPr/>
      </xdr:nvSpPr>
      <xdr:spPr>
        <a:xfrm>
          <a:off x="474192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232200</xdr:colOff>
      <xdr:row>193</xdr:row>
      <xdr:rowOff>360</xdr:rowOff>
    </xdr:from>
    <xdr:to>
      <xdr:col>3</xdr:col>
      <xdr:colOff>420480</xdr:colOff>
      <xdr:row>193</xdr:row>
      <xdr:rowOff>109440</xdr:rowOff>
    </xdr:to>
    <xdr:sp macro="" textlink="">
      <xdr:nvSpPr>
        <xdr:cNvPr id="1490" name="CustomShape 1"/>
        <xdr:cNvSpPr/>
      </xdr:nvSpPr>
      <xdr:spPr>
        <a:xfrm>
          <a:off x="4829400" y="65460960"/>
          <a:ext cx="188280" cy="109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311400</xdr:colOff>
      <xdr:row>193</xdr:row>
      <xdr:rowOff>360</xdr:rowOff>
    </xdr:from>
    <xdr:to>
      <xdr:col>2</xdr:col>
      <xdr:colOff>499680</xdr:colOff>
      <xdr:row>193</xdr:row>
      <xdr:rowOff>2880</xdr:rowOff>
    </xdr:to>
    <xdr:sp macro="" textlink="">
      <xdr:nvSpPr>
        <xdr:cNvPr id="1491" name="CustomShape 1"/>
        <xdr:cNvSpPr/>
      </xdr:nvSpPr>
      <xdr:spPr>
        <a:xfrm>
          <a:off x="4338360" y="65460960"/>
          <a:ext cx="188280" cy="2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9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9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9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9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9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9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9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49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0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1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1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1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1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1519"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1520"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1521"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1522"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1523"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1524"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1525"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1526"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1527"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105120</xdr:colOff>
      <xdr:row>193</xdr:row>
      <xdr:rowOff>360</xdr:rowOff>
    </xdr:from>
    <xdr:to>
      <xdr:col>3</xdr:col>
      <xdr:colOff>293400</xdr:colOff>
      <xdr:row>193</xdr:row>
      <xdr:rowOff>161640</xdr:rowOff>
    </xdr:to>
    <xdr:sp macro="" textlink="">
      <xdr:nvSpPr>
        <xdr:cNvPr id="1528" name="CustomShape 1"/>
        <xdr:cNvSpPr/>
      </xdr:nvSpPr>
      <xdr:spPr>
        <a:xfrm>
          <a:off x="470232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1529"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1530"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1531"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1532"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1533"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1534"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3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3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3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3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3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4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4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4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4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4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4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4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5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5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5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5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5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5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5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5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5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5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6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6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6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6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56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6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1566"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6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56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1569"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570" name="CustomShape 1"/>
        <xdr:cNvSpPr/>
      </xdr:nvSpPr>
      <xdr:spPr>
        <a:xfrm>
          <a:off x="4370400" y="65460960"/>
          <a:ext cx="188280" cy="1566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57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57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57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57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57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57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57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57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57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58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58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82"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83"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193</xdr:row>
      <xdr:rowOff>360</xdr:rowOff>
    </xdr:from>
    <xdr:to>
      <xdr:col>2</xdr:col>
      <xdr:colOff>483840</xdr:colOff>
      <xdr:row>194</xdr:row>
      <xdr:rowOff>2880</xdr:rowOff>
    </xdr:to>
    <xdr:sp macro="" textlink="">
      <xdr:nvSpPr>
        <xdr:cNvPr id="1584" name="CustomShape 1"/>
        <xdr:cNvSpPr/>
      </xdr:nvSpPr>
      <xdr:spPr>
        <a:xfrm>
          <a:off x="432252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85"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586"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87"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588"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589"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90"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91"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92"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518040</xdr:colOff>
      <xdr:row>193</xdr:row>
      <xdr:rowOff>360</xdr:rowOff>
    </xdr:from>
    <xdr:to>
      <xdr:col>3</xdr:col>
      <xdr:colOff>117495</xdr:colOff>
      <xdr:row>193</xdr:row>
      <xdr:rowOff>61560</xdr:rowOff>
    </xdr:to>
    <xdr:sp macro="" textlink="">
      <xdr:nvSpPr>
        <xdr:cNvPr id="1593" name="CustomShape 1"/>
        <xdr:cNvSpPr/>
      </xdr:nvSpPr>
      <xdr:spPr>
        <a:xfrm>
          <a:off x="4545000" y="65460960"/>
          <a:ext cx="14112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94" name="CustomShape 1"/>
        <xdr:cNvSpPr/>
      </xdr:nvSpPr>
      <xdr:spPr>
        <a:xfrm>
          <a:off x="4370400" y="65460960"/>
          <a:ext cx="188280" cy="1645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595"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96" name="CustomShape 1"/>
        <xdr:cNvSpPr/>
      </xdr:nvSpPr>
      <xdr:spPr>
        <a:xfrm>
          <a:off x="4370400" y="65460960"/>
          <a:ext cx="188280" cy="1645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97" name="CustomShape 1"/>
        <xdr:cNvSpPr/>
      </xdr:nvSpPr>
      <xdr:spPr>
        <a:xfrm>
          <a:off x="4370400" y="65460960"/>
          <a:ext cx="188280" cy="1645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598" name="CustomShape 1"/>
        <xdr:cNvSpPr/>
      </xdr:nvSpPr>
      <xdr:spPr>
        <a:xfrm>
          <a:off x="4370400" y="65460960"/>
          <a:ext cx="188280" cy="1645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599"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600" name="CustomShape 1"/>
        <xdr:cNvSpPr/>
      </xdr:nvSpPr>
      <xdr:spPr>
        <a:xfrm>
          <a:off x="4370400" y="65460960"/>
          <a:ext cx="188280" cy="1645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601" name="CustomShape 1"/>
        <xdr:cNvSpPr/>
      </xdr:nvSpPr>
      <xdr:spPr>
        <a:xfrm>
          <a:off x="4370400" y="65460960"/>
          <a:ext cx="188280" cy="1645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602"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603"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604"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605"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606"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158400</xdr:rowOff>
    </xdr:to>
    <xdr:sp macro="" textlink="">
      <xdr:nvSpPr>
        <xdr:cNvPr id="1607"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608"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609"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1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1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1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1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1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1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2880</xdr:rowOff>
    </xdr:to>
    <xdr:sp macro="" textlink="">
      <xdr:nvSpPr>
        <xdr:cNvPr id="1619" name="CustomShape 1"/>
        <xdr:cNvSpPr/>
      </xdr:nvSpPr>
      <xdr:spPr>
        <a:xfrm>
          <a:off x="4370400" y="65460960"/>
          <a:ext cx="188280" cy="164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2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2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2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2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2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2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2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2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3</xdr:col>
      <xdr:colOff>40815</xdr:colOff>
      <xdr:row>193</xdr:row>
      <xdr:rowOff>156960</xdr:rowOff>
    </xdr:to>
    <xdr:sp macro="" textlink="">
      <xdr:nvSpPr>
        <xdr:cNvPr id="1628" name="CustomShape 1"/>
        <xdr:cNvSpPr/>
      </xdr:nvSpPr>
      <xdr:spPr>
        <a:xfrm>
          <a:off x="4370400" y="65460960"/>
          <a:ext cx="23904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3</xdr:col>
      <xdr:colOff>40815</xdr:colOff>
      <xdr:row>193</xdr:row>
      <xdr:rowOff>156960</xdr:rowOff>
    </xdr:to>
    <xdr:sp macro="" textlink="">
      <xdr:nvSpPr>
        <xdr:cNvPr id="1629" name="CustomShape 1"/>
        <xdr:cNvSpPr/>
      </xdr:nvSpPr>
      <xdr:spPr>
        <a:xfrm>
          <a:off x="4370400" y="65460960"/>
          <a:ext cx="23904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3</xdr:col>
      <xdr:colOff>40815</xdr:colOff>
      <xdr:row>193</xdr:row>
      <xdr:rowOff>156960</xdr:rowOff>
    </xdr:to>
    <xdr:sp macro="" textlink="">
      <xdr:nvSpPr>
        <xdr:cNvPr id="1630" name="CustomShape 1"/>
        <xdr:cNvSpPr/>
      </xdr:nvSpPr>
      <xdr:spPr>
        <a:xfrm>
          <a:off x="4370400" y="65460960"/>
          <a:ext cx="23904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3</xdr:col>
      <xdr:colOff>40815</xdr:colOff>
      <xdr:row>193</xdr:row>
      <xdr:rowOff>156960</xdr:rowOff>
    </xdr:to>
    <xdr:sp macro="" textlink="">
      <xdr:nvSpPr>
        <xdr:cNvPr id="1631" name="CustomShape 1"/>
        <xdr:cNvSpPr/>
      </xdr:nvSpPr>
      <xdr:spPr>
        <a:xfrm>
          <a:off x="4370400" y="65460960"/>
          <a:ext cx="23904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3</xdr:col>
      <xdr:colOff>40815</xdr:colOff>
      <xdr:row>193</xdr:row>
      <xdr:rowOff>156960</xdr:rowOff>
    </xdr:to>
    <xdr:sp macro="" textlink="">
      <xdr:nvSpPr>
        <xdr:cNvPr id="1632" name="CustomShape 1"/>
        <xdr:cNvSpPr/>
      </xdr:nvSpPr>
      <xdr:spPr>
        <a:xfrm>
          <a:off x="4370400" y="65460960"/>
          <a:ext cx="23904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3</xdr:col>
      <xdr:colOff>40815</xdr:colOff>
      <xdr:row>193</xdr:row>
      <xdr:rowOff>156960</xdr:rowOff>
    </xdr:to>
    <xdr:sp macro="" textlink="">
      <xdr:nvSpPr>
        <xdr:cNvPr id="1633" name="CustomShape 1"/>
        <xdr:cNvSpPr/>
      </xdr:nvSpPr>
      <xdr:spPr>
        <a:xfrm>
          <a:off x="4370400" y="65460960"/>
          <a:ext cx="23904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3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3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3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3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3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3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4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4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64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4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4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4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4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4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4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4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5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6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7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8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69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0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0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0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0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0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0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0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0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0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0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1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1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1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1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1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2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2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2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2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2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2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2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2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2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2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3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4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5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5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5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5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5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5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5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5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5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152640</xdr:colOff>
      <xdr:row>193</xdr:row>
      <xdr:rowOff>360</xdr:rowOff>
    </xdr:from>
    <xdr:to>
      <xdr:col>3</xdr:col>
      <xdr:colOff>340920</xdr:colOff>
      <xdr:row>193</xdr:row>
      <xdr:rowOff>160200</xdr:rowOff>
    </xdr:to>
    <xdr:sp macro="" textlink="">
      <xdr:nvSpPr>
        <xdr:cNvPr id="1759" name="CustomShape 1"/>
        <xdr:cNvSpPr/>
      </xdr:nvSpPr>
      <xdr:spPr>
        <a:xfrm>
          <a:off x="474984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144720</xdr:colOff>
      <xdr:row>193</xdr:row>
      <xdr:rowOff>360</xdr:rowOff>
    </xdr:from>
    <xdr:to>
      <xdr:col>3</xdr:col>
      <xdr:colOff>333000</xdr:colOff>
      <xdr:row>193</xdr:row>
      <xdr:rowOff>160200</xdr:rowOff>
    </xdr:to>
    <xdr:sp macro="" textlink="">
      <xdr:nvSpPr>
        <xdr:cNvPr id="1760" name="CustomShape 1"/>
        <xdr:cNvSpPr/>
      </xdr:nvSpPr>
      <xdr:spPr>
        <a:xfrm>
          <a:off x="474192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232200</xdr:colOff>
      <xdr:row>193</xdr:row>
      <xdr:rowOff>360</xdr:rowOff>
    </xdr:from>
    <xdr:to>
      <xdr:col>3</xdr:col>
      <xdr:colOff>420480</xdr:colOff>
      <xdr:row>193</xdr:row>
      <xdr:rowOff>109440</xdr:rowOff>
    </xdr:to>
    <xdr:sp macro="" textlink="">
      <xdr:nvSpPr>
        <xdr:cNvPr id="1761" name="CustomShape 1"/>
        <xdr:cNvSpPr/>
      </xdr:nvSpPr>
      <xdr:spPr>
        <a:xfrm>
          <a:off x="4829400" y="65460960"/>
          <a:ext cx="188280" cy="109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311400</xdr:colOff>
      <xdr:row>193</xdr:row>
      <xdr:rowOff>360</xdr:rowOff>
    </xdr:from>
    <xdr:to>
      <xdr:col>2</xdr:col>
      <xdr:colOff>499680</xdr:colOff>
      <xdr:row>193</xdr:row>
      <xdr:rowOff>2880</xdr:rowOff>
    </xdr:to>
    <xdr:sp macro="" textlink="">
      <xdr:nvSpPr>
        <xdr:cNvPr id="1762" name="CustomShape 1"/>
        <xdr:cNvSpPr/>
      </xdr:nvSpPr>
      <xdr:spPr>
        <a:xfrm>
          <a:off x="4338360" y="65460960"/>
          <a:ext cx="188280" cy="2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6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6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6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6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6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6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6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7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8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8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8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8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78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78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1790"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791"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1792"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793"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794"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795"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796"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797"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136440</xdr:rowOff>
    </xdr:to>
    <xdr:sp macro="" textlink="">
      <xdr:nvSpPr>
        <xdr:cNvPr id="1798"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105120</xdr:colOff>
      <xdr:row>193</xdr:row>
      <xdr:rowOff>360</xdr:rowOff>
    </xdr:from>
    <xdr:to>
      <xdr:col>3</xdr:col>
      <xdr:colOff>293400</xdr:colOff>
      <xdr:row>194</xdr:row>
      <xdr:rowOff>75</xdr:rowOff>
    </xdr:to>
    <xdr:sp macro="" textlink="">
      <xdr:nvSpPr>
        <xdr:cNvPr id="1799" name="CustomShape 1"/>
        <xdr:cNvSpPr/>
      </xdr:nvSpPr>
      <xdr:spPr>
        <a:xfrm>
          <a:off x="470232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800"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73080</xdr:colOff>
      <xdr:row>193</xdr:row>
      <xdr:rowOff>360</xdr:rowOff>
    </xdr:from>
    <xdr:to>
      <xdr:col>5</xdr:col>
      <xdr:colOff>261360</xdr:colOff>
      <xdr:row>194</xdr:row>
      <xdr:rowOff>75</xdr:rowOff>
    </xdr:to>
    <xdr:sp macro="" textlink="">
      <xdr:nvSpPr>
        <xdr:cNvPr id="1801" name="CustomShape 1"/>
        <xdr:cNvSpPr/>
      </xdr:nvSpPr>
      <xdr:spPr>
        <a:xfrm>
          <a:off x="614556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802"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803"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804"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805"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131400</xdr:rowOff>
    </xdr:to>
    <xdr:sp macro="" textlink="">
      <xdr:nvSpPr>
        <xdr:cNvPr id="1806"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122760</xdr:colOff>
      <xdr:row>193</xdr:row>
      <xdr:rowOff>360</xdr:rowOff>
    </xdr:from>
    <xdr:to>
      <xdr:col>5</xdr:col>
      <xdr:colOff>311040</xdr:colOff>
      <xdr:row>193</xdr:row>
      <xdr:rowOff>131400</xdr:rowOff>
    </xdr:to>
    <xdr:sp macro="" textlink="">
      <xdr:nvSpPr>
        <xdr:cNvPr id="1807" name="CustomShape 1"/>
        <xdr:cNvSpPr/>
      </xdr:nvSpPr>
      <xdr:spPr>
        <a:xfrm>
          <a:off x="619524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80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0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81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1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1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81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1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81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2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2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2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2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2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2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82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82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2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2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3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3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3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3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3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83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83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156960</xdr:rowOff>
    </xdr:to>
    <xdr:sp macro="" textlink="">
      <xdr:nvSpPr>
        <xdr:cNvPr id="183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3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1839"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160200</xdr:rowOff>
    </xdr:to>
    <xdr:sp macro="" textlink="">
      <xdr:nvSpPr>
        <xdr:cNvPr id="18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75</xdr:rowOff>
    </xdr:to>
    <xdr:sp macro="" textlink="">
      <xdr:nvSpPr>
        <xdr:cNvPr id="1842" name="CustomShape 1"/>
        <xdr:cNvSpPr/>
      </xdr:nvSpPr>
      <xdr:spPr>
        <a:xfrm>
          <a:off x="4370400" y="65460960"/>
          <a:ext cx="188280" cy="1616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4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4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4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4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4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4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4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5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5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5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5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5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5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295560</xdr:colOff>
      <xdr:row>193</xdr:row>
      <xdr:rowOff>360</xdr:rowOff>
    </xdr:from>
    <xdr:to>
      <xdr:col>2</xdr:col>
      <xdr:colOff>483840</xdr:colOff>
      <xdr:row>194</xdr:row>
      <xdr:rowOff>3240</xdr:rowOff>
    </xdr:to>
    <xdr:sp macro="" textlink="">
      <xdr:nvSpPr>
        <xdr:cNvPr id="1856" name="CustomShape 1"/>
        <xdr:cNvSpPr/>
      </xdr:nvSpPr>
      <xdr:spPr>
        <a:xfrm>
          <a:off x="432252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5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58"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5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60"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61"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6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6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6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518040</xdr:colOff>
      <xdr:row>193</xdr:row>
      <xdr:rowOff>360</xdr:rowOff>
    </xdr:from>
    <xdr:to>
      <xdr:col>3</xdr:col>
      <xdr:colOff>132480</xdr:colOff>
      <xdr:row>193</xdr:row>
      <xdr:rowOff>61560</xdr:rowOff>
    </xdr:to>
    <xdr:sp macro="" textlink="">
      <xdr:nvSpPr>
        <xdr:cNvPr id="1865" name="CustomShape 1"/>
        <xdr:cNvSpPr/>
      </xdr:nvSpPr>
      <xdr:spPr>
        <a:xfrm>
          <a:off x="4545000" y="65460960"/>
          <a:ext cx="18468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67"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71"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74"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75"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76"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77"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78"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1879"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8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188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8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8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8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8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8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9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195</xdr:row>
      <xdr:rowOff>39600</xdr:rowOff>
    </xdr:to>
    <xdr:sp macro="" textlink="">
      <xdr:nvSpPr>
        <xdr:cNvPr id="1891" name="CustomShape 1"/>
        <xdr:cNvSpPr/>
      </xdr:nvSpPr>
      <xdr:spPr>
        <a:xfrm>
          <a:off x="4370400" y="65460960"/>
          <a:ext cx="188280" cy="363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9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89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9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9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9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9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9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89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900"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901"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902"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903"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904"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3</xdr:col>
      <xdr:colOff>25920</xdr:colOff>
      <xdr:row>193</xdr:row>
      <xdr:rowOff>156960</xdr:rowOff>
    </xdr:to>
    <xdr:sp macro="" textlink="">
      <xdr:nvSpPr>
        <xdr:cNvPr id="1905" name="CustomShape 1"/>
        <xdr:cNvSpPr/>
      </xdr:nvSpPr>
      <xdr:spPr>
        <a:xfrm>
          <a:off x="4370400" y="65460960"/>
          <a:ext cx="25272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0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0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0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0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1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1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1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1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1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1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1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1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1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2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3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4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5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6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7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7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7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7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7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7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7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7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7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7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8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8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8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8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8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8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9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9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9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93"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94"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95"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96"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199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9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199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0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1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2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3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152640</xdr:colOff>
      <xdr:row>193</xdr:row>
      <xdr:rowOff>360</xdr:rowOff>
    </xdr:from>
    <xdr:to>
      <xdr:col>3</xdr:col>
      <xdr:colOff>340920</xdr:colOff>
      <xdr:row>193</xdr:row>
      <xdr:rowOff>160200</xdr:rowOff>
    </xdr:to>
    <xdr:sp macro="" textlink="">
      <xdr:nvSpPr>
        <xdr:cNvPr id="2031" name="CustomShape 1"/>
        <xdr:cNvSpPr/>
      </xdr:nvSpPr>
      <xdr:spPr>
        <a:xfrm>
          <a:off x="474984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144720</xdr:colOff>
      <xdr:row>193</xdr:row>
      <xdr:rowOff>360</xdr:rowOff>
    </xdr:from>
    <xdr:to>
      <xdr:col>3</xdr:col>
      <xdr:colOff>333000</xdr:colOff>
      <xdr:row>193</xdr:row>
      <xdr:rowOff>160200</xdr:rowOff>
    </xdr:to>
    <xdr:sp macro="" textlink="">
      <xdr:nvSpPr>
        <xdr:cNvPr id="2032" name="CustomShape 1"/>
        <xdr:cNvSpPr/>
      </xdr:nvSpPr>
      <xdr:spPr>
        <a:xfrm>
          <a:off x="474192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232200</xdr:colOff>
      <xdr:row>193</xdr:row>
      <xdr:rowOff>360</xdr:rowOff>
    </xdr:from>
    <xdr:to>
      <xdr:col>3</xdr:col>
      <xdr:colOff>420480</xdr:colOff>
      <xdr:row>193</xdr:row>
      <xdr:rowOff>109440</xdr:rowOff>
    </xdr:to>
    <xdr:sp macro="" textlink="">
      <xdr:nvSpPr>
        <xdr:cNvPr id="2033" name="CustomShape 1"/>
        <xdr:cNvSpPr/>
      </xdr:nvSpPr>
      <xdr:spPr>
        <a:xfrm>
          <a:off x="4829400" y="65460960"/>
          <a:ext cx="188280" cy="109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311400</xdr:colOff>
      <xdr:row>193</xdr:row>
      <xdr:rowOff>360</xdr:rowOff>
    </xdr:from>
    <xdr:to>
      <xdr:col>2</xdr:col>
      <xdr:colOff>499680</xdr:colOff>
      <xdr:row>193</xdr:row>
      <xdr:rowOff>2880</xdr:rowOff>
    </xdr:to>
    <xdr:sp macro="" textlink="">
      <xdr:nvSpPr>
        <xdr:cNvPr id="2034" name="CustomShape 1"/>
        <xdr:cNvSpPr/>
      </xdr:nvSpPr>
      <xdr:spPr>
        <a:xfrm>
          <a:off x="4338360" y="65460960"/>
          <a:ext cx="188280" cy="25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3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3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3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3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3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4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5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6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06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2062"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2063"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2064"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2065"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2066"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2067"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2068"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2069"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136440</xdr:rowOff>
    </xdr:to>
    <xdr:sp macro="" textlink="">
      <xdr:nvSpPr>
        <xdr:cNvPr id="2070" name="CustomShape 1"/>
        <xdr:cNvSpPr/>
      </xdr:nvSpPr>
      <xdr:spPr>
        <a:xfrm>
          <a:off x="4370400" y="65460960"/>
          <a:ext cx="188280" cy="136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105120</xdr:colOff>
      <xdr:row>193</xdr:row>
      <xdr:rowOff>360</xdr:rowOff>
    </xdr:from>
    <xdr:to>
      <xdr:col>3</xdr:col>
      <xdr:colOff>293400</xdr:colOff>
      <xdr:row>193</xdr:row>
      <xdr:rowOff>161640</xdr:rowOff>
    </xdr:to>
    <xdr:sp macro="" textlink="">
      <xdr:nvSpPr>
        <xdr:cNvPr id="2071" name="CustomShape 1"/>
        <xdr:cNvSpPr/>
      </xdr:nvSpPr>
      <xdr:spPr>
        <a:xfrm>
          <a:off x="470232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2072"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5</xdr:col>
      <xdr:colOff>73080</xdr:colOff>
      <xdr:row>193</xdr:row>
      <xdr:rowOff>360</xdr:rowOff>
    </xdr:from>
    <xdr:to>
      <xdr:col>5</xdr:col>
      <xdr:colOff>261360</xdr:colOff>
      <xdr:row>193</xdr:row>
      <xdr:rowOff>161640</xdr:rowOff>
    </xdr:to>
    <xdr:sp macro="" textlink="">
      <xdr:nvSpPr>
        <xdr:cNvPr id="2073" name="CustomShape 1"/>
        <xdr:cNvSpPr/>
      </xdr:nvSpPr>
      <xdr:spPr>
        <a:xfrm>
          <a:off x="614556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2074"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2075"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2076"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2077"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131400</xdr:rowOff>
    </xdr:to>
    <xdr:sp macro="" textlink="">
      <xdr:nvSpPr>
        <xdr:cNvPr id="2078" name="CustomShape 1"/>
        <xdr:cNvSpPr/>
      </xdr:nvSpPr>
      <xdr:spPr>
        <a:xfrm>
          <a:off x="437040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5</xdr:col>
      <xdr:colOff>122760</xdr:colOff>
      <xdr:row>193</xdr:row>
      <xdr:rowOff>360</xdr:rowOff>
    </xdr:from>
    <xdr:to>
      <xdr:col>5</xdr:col>
      <xdr:colOff>311040</xdr:colOff>
      <xdr:row>193</xdr:row>
      <xdr:rowOff>131400</xdr:rowOff>
    </xdr:to>
    <xdr:sp macro="" textlink="">
      <xdr:nvSpPr>
        <xdr:cNvPr id="2079" name="CustomShape 1"/>
        <xdr:cNvSpPr/>
      </xdr:nvSpPr>
      <xdr:spPr>
        <a:xfrm>
          <a:off x="6195240" y="65460960"/>
          <a:ext cx="188280" cy="131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080"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8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082"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8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8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08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9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091"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9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9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9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9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9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09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09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09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0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0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0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0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0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0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0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107"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108"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156960</xdr:rowOff>
    </xdr:to>
    <xdr:sp macro="" textlink="">
      <xdr:nvSpPr>
        <xdr:cNvPr id="2109" name="CustomShape 1"/>
        <xdr:cNvSpPr/>
      </xdr:nvSpPr>
      <xdr:spPr>
        <a:xfrm>
          <a:off x="4370400" y="65460960"/>
          <a:ext cx="188280" cy="1566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2111"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1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2114"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215</xdr:row>
      <xdr:rowOff>92880</xdr:rowOff>
    </xdr:to>
    <xdr:sp macro="" textlink="">
      <xdr:nvSpPr>
        <xdr:cNvPr id="2115" name="CustomShape 1"/>
        <xdr:cNvSpPr/>
      </xdr:nvSpPr>
      <xdr:spPr>
        <a:xfrm>
          <a:off x="4370400" y="65460960"/>
          <a:ext cx="188280" cy="3655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215</xdr:row>
      <xdr:rowOff>92880</xdr:rowOff>
    </xdr:to>
    <xdr:sp macro="" textlink="">
      <xdr:nvSpPr>
        <xdr:cNvPr id="2116" name="CustomShape 1"/>
        <xdr:cNvSpPr/>
      </xdr:nvSpPr>
      <xdr:spPr>
        <a:xfrm>
          <a:off x="4370400" y="65460960"/>
          <a:ext cx="188280" cy="3655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17"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215</xdr:row>
      <xdr:rowOff>92880</xdr:rowOff>
    </xdr:to>
    <xdr:sp macro="" textlink="">
      <xdr:nvSpPr>
        <xdr:cNvPr id="2118" name="CustomShape 1"/>
        <xdr:cNvSpPr/>
      </xdr:nvSpPr>
      <xdr:spPr>
        <a:xfrm>
          <a:off x="4370400" y="65460960"/>
          <a:ext cx="188280" cy="3655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19"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20"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215</xdr:row>
      <xdr:rowOff>92880</xdr:rowOff>
    </xdr:to>
    <xdr:sp macro="" textlink="">
      <xdr:nvSpPr>
        <xdr:cNvPr id="2121" name="CustomShape 1"/>
        <xdr:cNvSpPr/>
      </xdr:nvSpPr>
      <xdr:spPr>
        <a:xfrm>
          <a:off x="4370400" y="65460960"/>
          <a:ext cx="188280" cy="3655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215</xdr:row>
      <xdr:rowOff>92880</xdr:rowOff>
    </xdr:to>
    <xdr:sp macro="" textlink="">
      <xdr:nvSpPr>
        <xdr:cNvPr id="2122" name="CustomShape 1"/>
        <xdr:cNvSpPr/>
      </xdr:nvSpPr>
      <xdr:spPr>
        <a:xfrm>
          <a:off x="4370400" y="65460960"/>
          <a:ext cx="188280" cy="3655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215</xdr:row>
      <xdr:rowOff>92880</xdr:rowOff>
    </xdr:to>
    <xdr:sp macro="" textlink="">
      <xdr:nvSpPr>
        <xdr:cNvPr id="2123" name="CustomShape 1"/>
        <xdr:cNvSpPr/>
      </xdr:nvSpPr>
      <xdr:spPr>
        <a:xfrm>
          <a:off x="4370400" y="65460960"/>
          <a:ext cx="188280" cy="36550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215</xdr:row>
      <xdr:rowOff>92880</xdr:rowOff>
    </xdr:to>
    <xdr:sp macro="" textlink="">
      <xdr:nvSpPr>
        <xdr:cNvPr id="2124" name="CustomShape 1"/>
        <xdr:cNvSpPr/>
      </xdr:nvSpPr>
      <xdr:spPr>
        <a:xfrm>
          <a:off x="4370400" y="65460960"/>
          <a:ext cx="188280" cy="3655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25"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215</xdr:row>
      <xdr:rowOff>92880</xdr:rowOff>
    </xdr:to>
    <xdr:sp macro="" textlink="">
      <xdr:nvSpPr>
        <xdr:cNvPr id="2126" name="CustomShape 1"/>
        <xdr:cNvSpPr/>
      </xdr:nvSpPr>
      <xdr:spPr>
        <a:xfrm>
          <a:off x="4370400" y="65460960"/>
          <a:ext cx="188280" cy="3655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215</xdr:row>
      <xdr:rowOff>92880</xdr:rowOff>
    </xdr:to>
    <xdr:sp macro="" textlink="">
      <xdr:nvSpPr>
        <xdr:cNvPr id="2127" name="CustomShape 1"/>
        <xdr:cNvSpPr/>
      </xdr:nvSpPr>
      <xdr:spPr>
        <a:xfrm>
          <a:off x="4370400" y="65460960"/>
          <a:ext cx="188280" cy="3655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28"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29"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30"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31"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32"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33"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34"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83520</xdr:rowOff>
    </xdr:to>
    <xdr:sp macro="" textlink="">
      <xdr:nvSpPr>
        <xdr:cNvPr id="2135" name="CustomShape 1"/>
        <xdr:cNvSpPr/>
      </xdr:nvSpPr>
      <xdr:spPr>
        <a:xfrm>
          <a:off x="4370400" y="65460960"/>
          <a:ext cx="188280" cy="2451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3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3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3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39"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40"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193</xdr:row>
      <xdr:rowOff>360</xdr:rowOff>
    </xdr:from>
    <xdr:to>
      <xdr:col>2</xdr:col>
      <xdr:colOff>483840</xdr:colOff>
      <xdr:row>193</xdr:row>
      <xdr:rowOff>161280</xdr:rowOff>
    </xdr:to>
    <xdr:sp macro="" textlink="">
      <xdr:nvSpPr>
        <xdr:cNvPr id="2141" name="CustomShape 1"/>
        <xdr:cNvSpPr/>
      </xdr:nvSpPr>
      <xdr:spPr>
        <a:xfrm>
          <a:off x="432252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42"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43" name="CustomShape 1"/>
        <xdr:cNvSpPr/>
      </xdr:nvSpPr>
      <xdr:spPr>
        <a:xfrm>
          <a:off x="4370400" y="65460960"/>
          <a:ext cx="188280" cy="151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44"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45" name="CustomShape 1"/>
        <xdr:cNvSpPr/>
      </xdr:nvSpPr>
      <xdr:spPr>
        <a:xfrm>
          <a:off x="4370400" y="65460960"/>
          <a:ext cx="188280" cy="151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46" name="CustomShape 1"/>
        <xdr:cNvSpPr/>
      </xdr:nvSpPr>
      <xdr:spPr>
        <a:xfrm>
          <a:off x="4370400" y="65460960"/>
          <a:ext cx="188280" cy="151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47"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48"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49"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50"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51" name="CustomShape 1"/>
        <xdr:cNvSpPr/>
      </xdr:nvSpPr>
      <xdr:spPr>
        <a:xfrm>
          <a:off x="4370400" y="65460960"/>
          <a:ext cx="188280" cy="151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52"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53"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54"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55" name="CustomShape 1"/>
        <xdr:cNvSpPr/>
      </xdr:nvSpPr>
      <xdr:spPr>
        <a:xfrm>
          <a:off x="4370400" y="65460960"/>
          <a:ext cx="188280" cy="151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56"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57" name="CustomShape 1"/>
        <xdr:cNvSpPr/>
      </xdr:nvSpPr>
      <xdr:spPr>
        <a:xfrm>
          <a:off x="4370400" y="65460960"/>
          <a:ext cx="188280" cy="160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58" name="CustomShape 1"/>
        <xdr:cNvSpPr/>
      </xdr:nvSpPr>
      <xdr:spPr>
        <a:xfrm>
          <a:off x="4370400" y="65460960"/>
          <a:ext cx="188280" cy="151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59" name="CustomShape 1"/>
        <xdr:cNvSpPr/>
      </xdr:nvSpPr>
      <xdr:spPr>
        <a:xfrm>
          <a:off x="4370400" y="65460960"/>
          <a:ext cx="188280" cy="151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60" name="CustomShape 1"/>
        <xdr:cNvSpPr/>
      </xdr:nvSpPr>
      <xdr:spPr>
        <a:xfrm>
          <a:off x="4370400" y="65460960"/>
          <a:ext cx="188280" cy="151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61" name="CustomShape 1"/>
        <xdr:cNvSpPr/>
      </xdr:nvSpPr>
      <xdr:spPr>
        <a:xfrm>
          <a:off x="4370400" y="65460960"/>
          <a:ext cx="188280" cy="151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62" name="CustomShape 1"/>
        <xdr:cNvSpPr/>
      </xdr:nvSpPr>
      <xdr:spPr>
        <a:xfrm>
          <a:off x="4370400" y="65460960"/>
          <a:ext cx="188280" cy="151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152280</xdr:rowOff>
    </xdr:to>
    <xdr:sp macro="" textlink="">
      <xdr:nvSpPr>
        <xdr:cNvPr id="2163" name="CustomShape 1"/>
        <xdr:cNvSpPr/>
      </xdr:nvSpPr>
      <xdr:spPr>
        <a:xfrm>
          <a:off x="4370400" y="65460960"/>
          <a:ext cx="188280" cy="151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64"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161280</xdr:rowOff>
    </xdr:to>
    <xdr:sp macro="" textlink="">
      <xdr:nvSpPr>
        <xdr:cNvPr id="2165" name="CustomShape 1"/>
        <xdr:cNvSpPr/>
      </xdr:nvSpPr>
      <xdr:spPr>
        <a:xfrm>
          <a:off x="4370400" y="65460960"/>
          <a:ext cx="188280" cy="16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6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6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6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6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7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7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7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52920</xdr:rowOff>
    </xdr:to>
    <xdr:sp macro="" textlink="">
      <xdr:nvSpPr>
        <xdr:cNvPr id="2173" name="CustomShape 1"/>
        <xdr:cNvSpPr/>
      </xdr:nvSpPr>
      <xdr:spPr>
        <a:xfrm>
          <a:off x="4370400" y="65460960"/>
          <a:ext cx="188280" cy="2145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7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7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7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7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7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7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3"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8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0"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1"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2"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3"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4"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5"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6"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7"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8"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199"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3"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09"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0"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1"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3"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1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3"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2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3"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3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3"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4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3"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5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3"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6"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7"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8"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69"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0"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1"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2"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3"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4"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5"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7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8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8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152640</xdr:colOff>
      <xdr:row>193</xdr:row>
      <xdr:rowOff>360</xdr:rowOff>
    </xdr:from>
    <xdr:to>
      <xdr:col>3</xdr:col>
      <xdr:colOff>340920</xdr:colOff>
      <xdr:row>193</xdr:row>
      <xdr:rowOff>153720</xdr:rowOff>
    </xdr:to>
    <xdr:sp macro="" textlink="">
      <xdr:nvSpPr>
        <xdr:cNvPr id="2282" name="CustomShape 1"/>
        <xdr:cNvSpPr/>
      </xdr:nvSpPr>
      <xdr:spPr>
        <a:xfrm>
          <a:off x="474984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144720</xdr:colOff>
      <xdr:row>193</xdr:row>
      <xdr:rowOff>360</xdr:rowOff>
    </xdr:from>
    <xdr:to>
      <xdr:col>3</xdr:col>
      <xdr:colOff>333000</xdr:colOff>
      <xdr:row>193</xdr:row>
      <xdr:rowOff>153720</xdr:rowOff>
    </xdr:to>
    <xdr:sp macro="" textlink="">
      <xdr:nvSpPr>
        <xdr:cNvPr id="2283" name="CustomShape 1"/>
        <xdr:cNvSpPr/>
      </xdr:nvSpPr>
      <xdr:spPr>
        <a:xfrm>
          <a:off x="474192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8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8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8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8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8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8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2"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3"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4"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5"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6"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7"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8"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299"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0"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1"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3"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0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155520</xdr:rowOff>
    </xdr:to>
    <xdr:sp macro="" textlink="">
      <xdr:nvSpPr>
        <xdr:cNvPr id="2310" name="CustomShape 1"/>
        <xdr:cNvSpPr/>
      </xdr:nvSpPr>
      <xdr:spPr>
        <a:xfrm>
          <a:off x="4370400" y="65460960"/>
          <a:ext cx="188280" cy="15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155520</xdr:rowOff>
    </xdr:to>
    <xdr:sp macro="" textlink="">
      <xdr:nvSpPr>
        <xdr:cNvPr id="2311" name="CustomShape 1"/>
        <xdr:cNvSpPr/>
      </xdr:nvSpPr>
      <xdr:spPr>
        <a:xfrm>
          <a:off x="4370400" y="65460960"/>
          <a:ext cx="188280" cy="15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105120</xdr:colOff>
      <xdr:row>193</xdr:row>
      <xdr:rowOff>360</xdr:rowOff>
    </xdr:from>
    <xdr:to>
      <xdr:col>3</xdr:col>
      <xdr:colOff>293400</xdr:colOff>
      <xdr:row>193</xdr:row>
      <xdr:rowOff>155520</xdr:rowOff>
    </xdr:to>
    <xdr:sp macro="" textlink="">
      <xdr:nvSpPr>
        <xdr:cNvPr id="2312" name="CustomShape 1"/>
        <xdr:cNvSpPr/>
      </xdr:nvSpPr>
      <xdr:spPr>
        <a:xfrm>
          <a:off x="4702320" y="65460960"/>
          <a:ext cx="188280" cy="15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73080</xdr:colOff>
      <xdr:row>193</xdr:row>
      <xdr:rowOff>360</xdr:rowOff>
    </xdr:from>
    <xdr:to>
      <xdr:col>5</xdr:col>
      <xdr:colOff>261360</xdr:colOff>
      <xdr:row>193</xdr:row>
      <xdr:rowOff>155520</xdr:rowOff>
    </xdr:to>
    <xdr:sp macro="" textlink="">
      <xdr:nvSpPr>
        <xdr:cNvPr id="2313" name="CustomShape 1"/>
        <xdr:cNvSpPr/>
      </xdr:nvSpPr>
      <xdr:spPr>
        <a:xfrm>
          <a:off x="6145560" y="65460960"/>
          <a:ext cx="188280" cy="15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1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1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1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1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1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19"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0"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1"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2"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3"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4"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6"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8"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29"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30"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31"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32"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33"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34" name="CustomShape 1"/>
        <xdr:cNvSpPr/>
      </xdr:nvSpPr>
      <xdr:spPr>
        <a:xfrm>
          <a:off x="4370400" y="65460960"/>
          <a:ext cx="188280" cy="153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35"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155520</xdr:rowOff>
    </xdr:to>
    <xdr:sp macro="" textlink="">
      <xdr:nvSpPr>
        <xdr:cNvPr id="2336" name="CustomShape 1"/>
        <xdr:cNvSpPr/>
      </xdr:nvSpPr>
      <xdr:spPr>
        <a:xfrm>
          <a:off x="4370400" y="65460960"/>
          <a:ext cx="188280" cy="15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37"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153720</xdr:rowOff>
    </xdr:to>
    <xdr:sp macro="" textlink="">
      <xdr:nvSpPr>
        <xdr:cNvPr id="2338" name="CustomShape 1"/>
        <xdr:cNvSpPr/>
      </xdr:nvSpPr>
      <xdr:spPr>
        <a:xfrm>
          <a:off x="4370400" y="65460960"/>
          <a:ext cx="188280" cy="153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155520</xdr:rowOff>
    </xdr:to>
    <xdr:sp macro="" textlink="">
      <xdr:nvSpPr>
        <xdr:cNvPr id="2339" name="CustomShape 1"/>
        <xdr:cNvSpPr/>
      </xdr:nvSpPr>
      <xdr:spPr>
        <a:xfrm>
          <a:off x="4370400" y="65460960"/>
          <a:ext cx="188280" cy="1551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4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4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295560</xdr:colOff>
      <xdr:row>193</xdr:row>
      <xdr:rowOff>360</xdr:rowOff>
    </xdr:from>
    <xdr:to>
      <xdr:col>2</xdr:col>
      <xdr:colOff>483840</xdr:colOff>
      <xdr:row>194</xdr:row>
      <xdr:rowOff>3240</xdr:rowOff>
    </xdr:to>
    <xdr:sp macro="" textlink="">
      <xdr:nvSpPr>
        <xdr:cNvPr id="2345" name="CustomShape 1"/>
        <xdr:cNvSpPr/>
      </xdr:nvSpPr>
      <xdr:spPr>
        <a:xfrm>
          <a:off x="432252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4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47"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4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49"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50"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5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5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5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55"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59"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62" name="CustomShape 1"/>
        <xdr:cNvSpPr/>
      </xdr:nvSpPr>
      <xdr:spPr>
        <a:xfrm>
          <a:off x="4370400" y="65460960"/>
          <a:ext cx="188280" cy="158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63"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64"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65"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66"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158400</xdr:rowOff>
    </xdr:to>
    <xdr:sp macro="" textlink="">
      <xdr:nvSpPr>
        <xdr:cNvPr id="2367" name="CustomShape 1"/>
        <xdr:cNvSpPr/>
      </xdr:nvSpPr>
      <xdr:spPr>
        <a:xfrm>
          <a:off x="4370400" y="65460960"/>
          <a:ext cx="188280" cy="1580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6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36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7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7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7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7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7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7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7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195</xdr:row>
      <xdr:rowOff>39600</xdr:rowOff>
    </xdr:to>
    <xdr:sp macro="" textlink="">
      <xdr:nvSpPr>
        <xdr:cNvPr id="2377" name="CustomShape 1"/>
        <xdr:cNvSpPr/>
      </xdr:nvSpPr>
      <xdr:spPr>
        <a:xfrm>
          <a:off x="4370400" y="65460960"/>
          <a:ext cx="188280" cy="363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7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7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8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39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0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1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2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3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4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5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6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7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8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8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8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8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8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8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152640</xdr:colOff>
      <xdr:row>193</xdr:row>
      <xdr:rowOff>360</xdr:rowOff>
    </xdr:from>
    <xdr:to>
      <xdr:col>3</xdr:col>
      <xdr:colOff>340920</xdr:colOff>
      <xdr:row>193</xdr:row>
      <xdr:rowOff>160200</xdr:rowOff>
    </xdr:to>
    <xdr:sp macro="" textlink="">
      <xdr:nvSpPr>
        <xdr:cNvPr id="2486" name="CustomShape 1"/>
        <xdr:cNvSpPr/>
      </xdr:nvSpPr>
      <xdr:spPr>
        <a:xfrm>
          <a:off x="474984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144720</xdr:colOff>
      <xdr:row>193</xdr:row>
      <xdr:rowOff>360</xdr:rowOff>
    </xdr:from>
    <xdr:to>
      <xdr:col>3</xdr:col>
      <xdr:colOff>333000</xdr:colOff>
      <xdr:row>193</xdr:row>
      <xdr:rowOff>160200</xdr:rowOff>
    </xdr:to>
    <xdr:sp macro="" textlink="">
      <xdr:nvSpPr>
        <xdr:cNvPr id="2487" name="CustomShape 1"/>
        <xdr:cNvSpPr/>
      </xdr:nvSpPr>
      <xdr:spPr>
        <a:xfrm>
          <a:off x="474192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8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8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499"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0"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1"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0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1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1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1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1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2514"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2515"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105120</xdr:colOff>
      <xdr:row>193</xdr:row>
      <xdr:rowOff>360</xdr:rowOff>
    </xdr:from>
    <xdr:to>
      <xdr:col>3</xdr:col>
      <xdr:colOff>293400</xdr:colOff>
      <xdr:row>193</xdr:row>
      <xdr:rowOff>161640</xdr:rowOff>
    </xdr:to>
    <xdr:sp macro="" textlink="">
      <xdr:nvSpPr>
        <xdr:cNvPr id="2516" name="CustomShape 1"/>
        <xdr:cNvSpPr/>
      </xdr:nvSpPr>
      <xdr:spPr>
        <a:xfrm>
          <a:off x="470232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5</xdr:col>
      <xdr:colOff>73080</xdr:colOff>
      <xdr:row>193</xdr:row>
      <xdr:rowOff>360</xdr:rowOff>
    </xdr:from>
    <xdr:to>
      <xdr:col>5</xdr:col>
      <xdr:colOff>261360</xdr:colOff>
      <xdr:row>193</xdr:row>
      <xdr:rowOff>161640</xdr:rowOff>
    </xdr:to>
    <xdr:sp macro="" textlink="">
      <xdr:nvSpPr>
        <xdr:cNvPr id="2517" name="CustomShape 1"/>
        <xdr:cNvSpPr/>
      </xdr:nvSpPr>
      <xdr:spPr>
        <a:xfrm>
          <a:off x="614556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1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1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3"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4"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5"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6"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7"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8"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2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0"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2"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3"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4"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5"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6"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7"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8" name="CustomShape 1"/>
        <xdr:cNvSpPr/>
      </xdr:nvSpPr>
      <xdr:spPr>
        <a:xfrm>
          <a:off x="4370400" y="65460960"/>
          <a:ext cx="188280" cy="1598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39"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2540"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41"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160200</xdr:rowOff>
    </xdr:to>
    <xdr:sp macro="" textlink="">
      <xdr:nvSpPr>
        <xdr:cNvPr id="2542" name="CustomShape 1"/>
        <xdr:cNvSpPr/>
      </xdr:nvSpPr>
      <xdr:spPr>
        <a:xfrm>
          <a:off x="4370400" y="65460960"/>
          <a:ext cx="188280" cy="159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193</xdr:row>
      <xdr:rowOff>161640</xdr:rowOff>
    </xdr:to>
    <xdr:sp macro="" textlink="">
      <xdr:nvSpPr>
        <xdr:cNvPr id="2543" name="CustomShape 1"/>
        <xdr:cNvSpPr/>
      </xdr:nvSpPr>
      <xdr:spPr>
        <a:xfrm>
          <a:off x="4370400" y="65460960"/>
          <a:ext cx="188280" cy="161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54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5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6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6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6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7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57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8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5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9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59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59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5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1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1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1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2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62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3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4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4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4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255960</xdr:colOff>
      <xdr:row>193</xdr:row>
      <xdr:rowOff>360</xdr:rowOff>
    </xdr:from>
    <xdr:to>
      <xdr:col>4</xdr:col>
      <xdr:colOff>444240</xdr:colOff>
      <xdr:row>194</xdr:row>
      <xdr:rowOff>3240</xdr:rowOff>
    </xdr:to>
    <xdr:sp macro="" textlink="">
      <xdr:nvSpPr>
        <xdr:cNvPr id="2650" name="CustomShape 1"/>
        <xdr:cNvSpPr/>
      </xdr:nvSpPr>
      <xdr:spPr>
        <a:xfrm>
          <a:off x="554076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65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6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6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7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7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67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6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8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6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9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6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0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70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1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2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72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4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5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75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6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7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8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78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7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79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7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0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0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80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2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2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3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83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4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5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5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85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7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7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8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88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8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89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8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0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0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1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91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2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2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3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3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93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4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5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5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6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96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7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7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8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298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298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29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29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0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0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0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1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01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2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3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4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04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5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5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6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6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06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7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8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09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09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0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0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0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0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1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1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11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3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3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4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14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5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6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6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7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17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8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1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19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19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1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0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1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2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22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3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3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4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4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24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6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6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6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7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27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2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8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9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2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9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2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0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30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1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2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32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3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4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5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35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6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6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7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37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3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9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3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9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3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0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40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1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2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42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4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5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45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6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7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8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48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4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49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4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0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0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50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1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2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3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53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4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5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5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55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7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7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7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8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58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5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59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5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0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0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0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61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2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2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2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3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63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4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5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5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6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66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7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7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8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8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68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6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6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69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0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0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1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71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2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2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3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73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5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5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5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6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76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7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8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78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79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7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7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0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0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0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1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81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2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3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84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5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5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5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6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86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7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8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8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89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89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8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8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0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0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1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1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91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2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3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3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4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94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5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5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6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6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96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8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8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8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399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399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39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39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0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1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1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2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02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3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3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3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4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04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5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6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6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7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07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8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8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9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0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09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09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0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1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1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1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2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12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3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3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4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4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14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6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6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6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7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17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1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8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9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1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9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1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0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20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1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1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2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2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22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3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4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5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25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6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6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7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27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2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9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2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9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2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0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30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2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2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2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33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4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5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35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6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7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8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38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3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39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3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0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0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40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2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2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3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43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4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5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5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45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7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7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7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8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48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4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49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4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0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0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0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51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2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2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3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53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4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5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5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6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56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7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7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8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8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58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5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5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59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0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0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1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61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2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2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3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3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63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5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5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5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6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66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7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8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68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69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6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6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0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0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0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1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71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2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3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3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4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74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5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5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6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6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76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7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8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79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79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7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7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0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0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1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1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81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3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3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4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84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5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6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6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6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87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8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8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8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8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89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89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8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0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1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1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2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92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3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3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4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4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94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5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6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6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7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97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49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8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8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9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49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499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499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1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1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1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2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02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3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4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4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5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05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6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6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6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7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07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0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8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9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0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9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0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0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10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1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1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2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2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12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4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4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4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5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15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6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6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7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7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17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1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9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9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1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9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1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0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20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1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2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2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3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23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4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4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5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5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25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6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7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7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8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28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2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9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29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2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0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0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30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2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2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2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3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33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4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5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5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5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36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7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7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8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38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3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39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3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0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0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1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41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2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2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3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3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43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4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5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5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6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46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7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7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8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8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48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4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4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4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0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0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0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1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51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2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3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3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3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54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5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5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5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6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56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7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8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8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59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59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5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5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0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0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1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1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61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2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3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3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4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64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5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5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6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6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66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8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8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8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69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69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6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6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0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1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1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1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72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3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3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3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4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74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5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6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6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7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77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8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7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79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79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7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0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1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2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82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3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3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4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4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84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6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6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6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7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87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8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8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8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89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90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1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2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92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3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4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5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95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6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6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7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597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59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8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59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9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59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0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00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1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2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02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4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5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05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6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7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8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08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0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9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9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0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09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0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10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1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2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3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13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4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5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5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15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7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7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7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8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18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1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9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1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19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0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0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20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2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2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2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3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23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4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5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5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6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26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7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7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8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8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28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2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29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2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0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0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1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31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2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2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3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33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5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5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5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6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36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7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8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38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39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3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3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0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0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0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1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41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2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3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4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44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5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5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6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6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46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7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8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49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49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4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4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0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0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1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1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51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3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3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3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4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54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5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6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6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6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57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8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8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8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5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59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59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5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0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1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1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2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62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3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3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4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4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64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5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6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6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7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67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6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8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8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9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6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69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69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1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1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1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2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72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3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4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4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4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75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6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6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6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7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77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7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8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9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7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9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7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0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80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1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1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2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2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82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3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4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4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5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85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6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6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7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7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87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8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9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9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8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9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8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0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90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2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2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2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93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4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4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4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5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95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6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7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7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8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698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69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9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699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69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0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0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00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2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2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3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03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4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5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5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05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7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7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7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8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08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0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09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0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0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0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1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11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2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2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3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13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5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5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6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16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7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7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8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8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18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1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1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1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0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0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0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1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21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2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2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3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3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23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5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5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5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6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26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7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8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8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29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29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2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2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0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0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1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1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31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2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3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3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4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34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5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5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6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6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36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8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8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8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39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39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3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3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0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1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1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1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42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3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3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4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44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5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6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6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7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47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8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4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49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49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4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0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1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2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52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3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3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4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4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54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6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6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6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7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57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5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8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5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59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60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1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2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62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3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4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4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5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65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6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6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7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7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67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6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8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6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9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6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0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70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1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2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72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4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4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4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5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75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6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7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7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7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78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7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9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9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7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79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0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80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1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2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3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83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4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4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5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5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85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6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7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7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8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88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8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9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9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8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89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0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0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0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90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2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2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2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2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3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3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93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4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5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5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5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96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6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7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7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7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7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8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8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798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79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799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799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0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0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0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0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1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01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2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2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2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2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3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3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03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4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4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5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5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5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5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6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06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6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7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7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7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7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8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8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08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08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9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9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0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0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0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0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0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0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0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0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1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1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11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1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1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2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2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2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3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3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3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3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4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14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4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4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5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5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5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5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5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5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6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6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16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6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6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7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7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7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8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8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8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8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19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19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9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9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9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1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1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0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0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0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0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0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1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1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1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21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1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2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2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2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3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3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3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3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3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4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4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24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4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4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4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5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5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5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5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5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6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6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6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26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7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7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8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8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8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8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8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8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9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29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29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9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9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2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2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0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0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0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1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1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1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1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20"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32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2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2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3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3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3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3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4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4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4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4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34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4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4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5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5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6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6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6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6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6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371"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7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7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7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8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8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8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8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8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9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9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9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3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39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39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9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39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0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0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0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1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1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1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1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1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1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2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42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2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2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2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3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3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3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3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3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4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4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4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4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4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44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5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5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5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5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6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6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6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6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6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6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6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7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73"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474"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7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7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7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48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8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8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8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8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9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9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9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9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4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49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50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0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0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0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0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1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1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1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1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1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1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2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2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2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2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52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2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2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2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3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3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3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3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3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4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4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4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4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4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5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55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5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5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5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5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6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6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6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6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67"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7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7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7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7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76"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577"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7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7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8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8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8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58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8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8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9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9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9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5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9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9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9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59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0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603"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0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0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0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0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0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1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1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1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1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1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1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1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2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2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2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28"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629"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3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3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3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3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3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3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3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4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4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4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4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4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4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5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5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54"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655"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5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5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5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5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6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6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6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6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6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6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70"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7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7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7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7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79"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680"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8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8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8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8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8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8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8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8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8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69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9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9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9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9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9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9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9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69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69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0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0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0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0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0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05"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706"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0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08"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0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1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1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1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1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1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1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1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1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1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1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2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2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22"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2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2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25"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2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2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2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2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3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31"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732"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3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34"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35"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3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3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3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3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4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4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42"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43"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44"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4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46"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47"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48"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49"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5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51"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5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53"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5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5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56"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57"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90720</xdr:rowOff>
    </xdr:to>
    <xdr:sp macro="" textlink="">
      <xdr:nvSpPr>
        <xdr:cNvPr id="8758" name="CustomShape 1"/>
        <xdr:cNvSpPr/>
      </xdr:nvSpPr>
      <xdr:spPr>
        <a:xfrm>
          <a:off x="4370400" y="65460960"/>
          <a:ext cx="188280" cy="2523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59"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60"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61"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62"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63"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64"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65"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66"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98640</xdr:rowOff>
    </xdr:to>
    <xdr:sp macro="" textlink="">
      <xdr:nvSpPr>
        <xdr:cNvPr id="8767" name="CustomShape 1"/>
        <xdr:cNvSpPr/>
      </xdr:nvSpPr>
      <xdr:spPr>
        <a:xfrm>
          <a:off x="4370400" y="65460960"/>
          <a:ext cx="188280" cy="2602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68"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69"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70"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71"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72"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73"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74"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75" name="CustomShape 1"/>
        <xdr:cNvSpPr/>
      </xdr:nvSpPr>
      <xdr:spPr>
        <a:xfrm>
          <a:off x="4370400" y="65460960"/>
          <a:ext cx="188280" cy="1648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76" name="CustomShape 1"/>
        <xdr:cNvSpPr/>
      </xdr:nvSpPr>
      <xdr:spPr>
        <a:xfrm>
          <a:off x="4370400" y="65460960"/>
          <a:ext cx="188280" cy="168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77"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78"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79"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80"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6480</xdr:rowOff>
    </xdr:to>
    <xdr:sp macro="" textlink="">
      <xdr:nvSpPr>
        <xdr:cNvPr id="8781" name="CustomShape 1"/>
        <xdr:cNvSpPr/>
      </xdr:nvSpPr>
      <xdr:spPr>
        <a:xfrm>
          <a:off x="4370400" y="65460960"/>
          <a:ext cx="188280" cy="168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343440</xdr:colOff>
      <xdr:row>193</xdr:row>
      <xdr:rowOff>360</xdr:rowOff>
    </xdr:from>
    <xdr:to>
      <xdr:col>2</xdr:col>
      <xdr:colOff>531720</xdr:colOff>
      <xdr:row>194</xdr:row>
      <xdr:rowOff>3240</xdr:rowOff>
    </xdr:to>
    <xdr:sp macro="" textlink="">
      <xdr:nvSpPr>
        <xdr:cNvPr id="8782" name="CustomShape 1"/>
        <xdr:cNvSpPr/>
      </xdr:nvSpPr>
      <xdr:spPr>
        <a:xfrm>
          <a:off x="4370400" y="65460960"/>
          <a:ext cx="188280" cy="164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83"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84"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193</xdr:row>
      <xdr:rowOff>360</xdr:rowOff>
    </xdr:from>
    <xdr:to>
      <xdr:col>2</xdr:col>
      <xdr:colOff>483840</xdr:colOff>
      <xdr:row>193</xdr:row>
      <xdr:rowOff>147600</xdr:rowOff>
    </xdr:to>
    <xdr:sp macro="" textlink="">
      <xdr:nvSpPr>
        <xdr:cNvPr id="8785" name="CustomShape 1"/>
        <xdr:cNvSpPr/>
      </xdr:nvSpPr>
      <xdr:spPr>
        <a:xfrm>
          <a:off x="432252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86"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787"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88"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789"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790"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91"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518040</xdr:colOff>
      <xdr:row>193</xdr:row>
      <xdr:rowOff>360</xdr:rowOff>
    </xdr:from>
    <xdr:to>
      <xdr:col>3</xdr:col>
      <xdr:colOff>133335</xdr:colOff>
      <xdr:row>193</xdr:row>
      <xdr:rowOff>61560</xdr:rowOff>
    </xdr:to>
    <xdr:sp macro="" textlink="">
      <xdr:nvSpPr>
        <xdr:cNvPr id="8792" name="CustomShape 1"/>
        <xdr:cNvSpPr/>
      </xdr:nvSpPr>
      <xdr:spPr>
        <a:xfrm>
          <a:off x="4545000" y="65460960"/>
          <a:ext cx="15696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93"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794" name="CustomShape 1"/>
        <xdr:cNvSpPr/>
      </xdr:nvSpPr>
      <xdr:spPr>
        <a:xfrm>
          <a:off x="4370400" y="65460960"/>
          <a:ext cx="188280" cy="150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95"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96"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97"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798" name="CustomShape 1"/>
        <xdr:cNvSpPr/>
      </xdr:nvSpPr>
      <xdr:spPr>
        <a:xfrm>
          <a:off x="4370400" y="65460960"/>
          <a:ext cx="188280" cy="150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799"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00"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01" name="CustomShape 1"/>
        <xdr:cNvSpPr/>
      </xdr:nvSpPr>
      <xdr:spPr>
        <a:xfrm>
          <a:off x="4370400" y="65460960"/>
          <a:ext cx="188280" cy="150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02"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03"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04"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805"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06"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07"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193</xdr:row>
      <xdr:rowOff>360</xdr:rowOff>
    </xdr:from>
    <xdr:to>
      <xdr:col>2</xdr:col>
      <xdr:colOff>483840</xdr:colOff>
      <xdr:row>193</xdr:row>
      <xdr:rowOff>147600</xdr:rowOff>
    </xdr:to>
    <xdr:sp macro="" textlink="">
      <xdr:nvSpPr>
        <xdr:cNvPr id="8808" name="CustomShape 1"/>
        <xdr:cNvSpPr/>
      </xdr:nvSpPr>
      <xdr:spPr>
        <a:xfrm>
          <a:off x="432252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09"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10"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11"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12"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13"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14"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518040</xdr:colOff>
      <xdr:row>193</xdr:row>
      <xdr:rowOff>360</xdr:rowOff>
    </xdr:from>
    <xdr:to>
      <xdr:col>3</xdr:col>
      <xdr:colOff>133335</xdr:colOff>
      <xdr:row>193</xdr:row>
      <xdr:rowOff>61560</xdr:rowOff>
    </xdr:to>
    <xdr:sp macro="" textlink="">
      <xdr:nvSpPr>
        <xdr:cNvPr id="8815" name="CustomShape 1"/>
        <xdr:cNvSpPr/>
      </xdr:nvSpPr>
      <xdr:spPr>
        <a:xfrm>
          <a:off x="4545000" y="65460960"/>
          <a:ext cx="15696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16"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17" name="CustomShape 1"/>
        <xdr:cNvSpPr/>
      </xdr:nvSpPr>
      <xdr:spPr>
        <a:xfrm>
          <a:off x="4370400" y="65460960"/>
          <a:ext cx="188280" cy="150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18"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19"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20"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21" name="CustomShape 1"/>
        <xdr:cNvSpPr/>
      </xdr:nvSpPr>
      <xdr:spPr>
        <a:xfrm>
          <a:off x="4370400" y="65460960"/>
          <a:ext cx="188280" cy="150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22"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23"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24" name="CustomShape 1"/>
        <xdr:cNvSpPr/>
      </xdr:nvSpPr>
      <xdr:spPr>
        <a:xfrm>
          <a:off x="4370400" y="65460960"/>
          <a:ext cx="188280" cy="150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25"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26"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27"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828"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29"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30"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193</xdr:row>
      <xdr:rowOff>360</xdr:rowOff>
    </xdr:from>
    <xdr:to>
      <xdr:col>2</xdr:col>
      <xdr:colOff>483840</xdr:colOff>
      <xdr:row>193</xdr:row>
      <xdr:rowOff>147600</xdr:rowOff>
    </xdr:to>
    <xdr:sp macro="" textlink="">
      <xdr:nvSpPr>
        <xdr:cNvPr id="8831" name="CustomShape 1"/>
        <xdr:cNvSpPr/>
      </xdr:nvSpPr>
      <xdr:spPr>
        <a:xfrm>
          <a:off x="432252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32"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33"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34"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35"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36"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37" name="CustomShape 1"/>
        <xdr:cNvSpPr/>
      </xdr:nvSpPr>
      <xdr:spPr>
        <a:xfrm>
          <a:off x="4370400" y="65460960"/>
          <a:ext cx="188280" cy="147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518040</xdr:colOff>
      <xdr:row>193</xdr:row>
      <xdr:rowOff>360</xdr:rowOff>
    </xdr:from>
    <xdr:to>
      <xdr:col>3</xdr:col>
      <xdr:colOff>133335</xdr:colOff>
      <xdr:row>193</xdr:row>
      <xdr:rowOff>61560</xdr:rowOff>
    </xdr:to>
    <xdr:sp macro="" textlink="">
      <xdr:nvSpPr>
        <xdr:cNvPr id="8838" name="CustomShape 1"/>
        <xdr:cNvSpPr/>
      </xdr:nvSpPr>
      <xdr:spPr>
        <a:xfrm>
          <a:off x="4545000" y="65460960"/>
          <a:ext cx="15696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39"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40" name="CustomShape 1"/>
        <xdr:cNvSpPr/>
      </xdr:nvSpPr>
      <xdr:spPr>
        <a:xfrm>
          <a:off x="4370400" y="65460960"/>
          <a:ext cx="188280" cy="150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41"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42"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43"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44" name="CustomShape 1"/>
        <xdr:cNvSpPr/>
      </xdr:nvSpPr>
      <xdr:spPr>
        <a:xfrm>
          <a:off x="4370400" y="65460960"/>
          <a:ext cx="188280" cy="150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45"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147600</xdr:rowOff>
    </xdr:to>
    <xdr:sp macro="" textlink="">
      <xdr:nvSpPr>
        <xdr:cNvPr id="8846" name="CustomShape 1"/>
        <xdr:cNvSpPr/>
      </xdr:nvSpPr>
      <xdr:spPr>
        <a:xfrm>
          <a:off x="4370400" y="65460960"/>
          <a:ext cx="188280" cy="1472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47" name="CustomShape 1"/>
        <xdr:cNvSpPr/>
      </xdr:nvSpPr>
      <xdr:spPr>
        <a:xfrm>
          <a:off x="4370400" y="65460960"/>
          <a:ext cx="188280" cy="1501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48"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49"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193</xdr:row>
      <xdr:rowOff>150480</xdr:rowOff>
    </xdr:to>
    <xdr:sp macro="" textlink="">
      <xdr:nvSpPr>
        <xdr:cNvPr id="8850" name="CustomShape 1"/>
        <xdr:cNvSpPr/>
      </xdr:nvSpPr>
      <xdr:spPr>
        <a:xfrm>
          <a:off x="4370400" y="65460960"/>
          <a:ext cx="188280" cy="1501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193</xdr:row>
      <xdr:rowOff>360</xdr:rowOff>
    </xdr:from>
    <xdr:to>
      <xdr:col>2</xdr:col>
      <xdr:colOff>531720</xdr:colOff>
      <xdr:row>194</xdr:row>
      <xdr:rowOff>101160</xdr:rowOff>
    </xdr:to>
    <xdr:sp macro="" textlink="">
      <xdr:nvSpPr>
        <xdr:cNvPr id="8851" name="CustomShape 1"/>
        <xdr:cNvSpPr/>
      </xdr:nvSpPr>
      <xdr:spPr>
        <a:xfrm>
          <a:off x="4370400" y="65460960"/>
          <a:ext cx="188280" cy="2628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76</xdr:row>
      <xdr:rowOff>60480</xdr:rowOff>
    </xdr:to>
    <xdr:sp macro="" textlink="">
      <xdr:nvSpPr>
        <xdr:cNvPr id="8852" name="CustomShape 1"/>
        <xdr:cNvSpPr/>
      </xdr:nvSpPr>
      <xdr:spPr>
        <a:xfrm>
          <a:off x="4370400" y="15011280"/>
          <a:ext cx="188280" cy="25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76</xdr:row>
      <xdr:rowOff>60480</xdr:rowOff>
    </xdr:to>
    <xdr:sp macro="" textlink="">
      <xdr:nvSpPr>
        <xdr:cNvPr id="8853" name="CustomShape 1"/>
        <xdr:cNvSpPr/>
      </xdr:nvSpPr>
      <xdr:spPr>
        <a:xfrm>
          <a:off x="4370400" y="15011280"/>
          <a:ext cx="188280" cy="25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295560</xdr:colOff>
      <xdr:row>75</xdr:row>
      <xdr:rowOff>0</xdr:rowOff>
    </xdr:from>
    <xdr:to>
      <xdr:col>2</xdr:col>
      <xdr:colOff>483840</xdr:colOff>
      <xdr:row>76</xdr:row>
      <xdr:rowOff>60480</xdr:rowOff>
    </xdr:to>
    <xdr:sp macro="" textlink="">
      <xdr:nvSpPr>
        <xdr:cNvPr id="8854" name="CustomShape 1"/>
        <xdr:cNvSpPr/>
      </xdr:nvSpPr>
      <xdr:spPr>
        <a:xfrm>
          <a:off x="4322520" y="15011280"/>
          <a:ext cx="188280" cy="25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76</xdr:row>
      <xdr:rowOff>60480</xdr:rowOff>
    </xdr:to>
    <xdr:sp macro="" textlink="">
      <xdr:nvSpPr>
        <xdr:cNvPr id="8855" name="CustomShape 1"/>
        <xdr:cNvSpPr/>
      </xdr:nvSpPr>
      <xdr:spPr>
        <a:xfrm>
          <a:off x="4370400" y="15011280"/>
          <a:ext cx="188280" cy="25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56" name="CustomShape 1"/>
        <xdr:cNvSpPr/>
      </xdr:nvSpPr>
      <xdr:spPr>
        <a:xfrm>
          <a:off x="4370400" y="15011280"/>
          <a:ext cx="188280" cy="16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76</xdr:row>
      <xdr:rowOff>60480</xdr:rowOff>
    </xdr:to>
    <xdr:sp macro="" textlink="">
      <xdr:nvSpPr>
        <xdr:cNvPr id="8857" name="CustomShape 1"/>
        <xdr:cNvSpPr/>
      </xdr:nvSpPr>
      <xdr:spPr>
        <a:xfrm>
          <a:off x="4370400" y="15011280"/>
          <a:ext cx="188280" cy="25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58" name="CustomShape 1"/>
        <xdr:cNvSpPr/>
      </xdr:nvSpPr>
      <xdr:spPr>
        <a:xfrm>
          <a:off x="4370400" y="15011280"/>
          <a:ext cx="188280" cy="16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59" name="CustomShape 1"/>
        <xdr:cNvSpPr/>
      </xdr:nvSpPr>
      <xdr:spPr>
        <a:xfrm>
          <a:off x="4370400" y="15011280"/>
          <a:ext cx="188280" cy="16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76</xdr:row>
      <xdr:rowOff>60480</xdr:rowOff>
    </xdr:to>
    <xdr:sp macro="" textlink="">
      <xdr:nvSpPr>
        <xdr:cNvPr id="8860" name="CustomShape 1"/>
        <xdr:cNvSpPr/>
      </xdr:nvSpPr>
      <xdr:spPr>
        <a:xfrm>
          <a:off x="4370400" y="15011280"/>
          <a:ext cx="188280" cy="25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76</xdr:row>
      <xdr:rowOff>60480</xdr:rowOff>
    </xdr:to>
    <xdr:sp macro="" textlink="">
      <xdr:nvSpPr>
        <xdr:cNvPr id="8861" name="CustomShape 1"/>
        <xdr:cNvSpPr/>
      </xdr:nvSpPr>
      <xdr:spPr>
        <a:xfrm>
          <a:off x="4370400" y="15011280"/>
          <a:ext cx="188280" cy="25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76</xdr:row>
      <xdr:rowOff>60480</xdr:rowOff>
    </xdr:to>
    <xdr:sp macro="" textlink="">
      <xdr:nvSpPr>
        <xdr:cNvPr id="8862" name="CustomShape 1"/>
        <xdr:cNvSpPr/>
      </xdr:nvSpPr>
      <xdr:spPr>
        <a:xfrm>
          <a:off x="4370400" y="15011280"/>
          <a:ext cx="188280" cy="25092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518040</xdr:colOff>
      <xdr:row>75</xdr:row>
      <xdr:rowOff>0</xdr:rowOff>
    </xdr:from>
    <xdr:to>
      <xdr:col>3</xdr:col>
      <xdr:colOff>133335</xdr:colOff>
      <xdr:row>75</xdr:row>
      <xdr:rowOff>61200</xdr:rowOff>
    </xdr:to>
    <xdr:sp macro="" textlink="">
      <xdr:nvSpPr>
        <xdr:cNvPr id="8863" name="CustomShape 1"/>
        <xdr:cNvSpPr/>
      </xdr:nvSpPr>
      <xdr:spPr>
        <a:xfrm>
          <a:off x="4545000" y="15011280"/>
          <a:ext cx="156960" cy="61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160200</xdr:rowOff>
    </xdr:to>
    <xdr:sp macro="" textlink="">
      <xdr:nvSpPr>
        <xdr:cNvPr id="8864" name="CustomShape 1"/>
        <xdr:cNvSpPr/>
      </xdr:nvSpPr>
      <xdr:spPr>
        <a:xfrm>
          <a:off x="4370400" y="15011280"/>
          <a:ext cx="188280" cy="1602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65" name="CustomShape 1"/>
        <xdr:cNvSpPr/>
      </xdr:nvSpPr>
      <xdr:spPr>
        <a:xfrm>
          <a:off x="4370400" y="15011280"/>
          <a:ext cx="188280" cy="1634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160200</xdr:rowOff>
    </xdr:to>
    <xdr:sp macro="" textlink="">
      <xdr:nvSpPr>
        <xdr:cNvPr id="8866" name="CustomShape 1"/>
        <xdr:cNvSpPr/>
      </xdr:nvSpPr>
      <xdr:spPr>
        <a:xfrm>
          <a:off x="4370400" y="15011280"/>
          <a:ext cx="188280" cy="1602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160200</xdr:rowOff>
    </xdr:to>
    <xdr:sp macro="" textlink="">
      <xdr:nvSpPr>
        <xdr:cNvPr id="8867" name="CustomShape 1"/>
        <xdr:cNvSpPr/>
      </xdr:nvSpPr>
      <xdr:spPr>
        <a:xfrm>
          <a:off x="4370400" y="15011280"/>
          <a:ext cx="188280" cy="1602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160200</xdr:rowOff>
    </xdr:to>
    <xdr:sp macro="" textlink="">
      <xdr:nvSpPr>
        <xdr:cNvPr id="8868" name="CustomShape 1"/>
        <xdr:cNvSpPr/>
      </xdr:nvSpPr>
      <xdr:spPr>
        <a:xfrm>
          <a:off x="4370400" y="15011280"/>
          <a:ext cx="188280" cy="1602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69" name="CustomShape 1"/>
        <xdr:cNvSpPr/>
      </xdr:nvSpPr>
      <xdr:spPr>
        <a:xfrm>
          <a:off x="4370400" y="15011280"/>
          <a:ext cx="188280" cy="1634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160200</xdr:rowOff>
    </xdr:to>
    <xdr:sp macro="" textlink="">
      <xdr:nvSpPr>
        <xdr:cNvPr id="8870" name="CustomShape 1"/>
        <xdr:cNvSpPr/>
      </xdr:nvSpPr>
      <xdr:spPr>
        <a:xfrm>
          <a:off x="4370400" y="15011280"/>
          <a:ext cx="188280" cy="1602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160200</xdr:rowOff>
    </xdr:to>
    <xdr:sp macro="" textlink="">
      <xdr:nvSpPr>
        <xdr:cNvPr id="8871" name="CustomShape 1"/>
        <xdr:cNvSpPr/>
      </xdr:nvSpPr>
      <xdr:spPr>
        <a:xfrm>
          <a:off x="4370400" y="15011280"/>
          <a:ext cx="188280" cy="1602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72" name="CustomShape 1"/>
        <xdr:cNvSpPr/>
      </xdr:nvSpPr>
      <xdr:spPr>
        <a:xfrm>
          <a:off x="4370400" y="15011280"/>
          <a:ext cx="188280" cy="1634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73" name="CustomShape 1"/>
        <xdr:cNvSpPr/>
      </xdr:nvSpPr>
      <xdr:spPr>
        <a:xfrm>
          <a:off x="4370400" y="15011280"/>
          <a:ext cx="188280" cy="16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74" name="CustomShape 1"/>
        <xdr:cNvSpPr/>
      </xdr:nvSpPr>
      <xdr:spPr>
        <a:xfrm>
          <a:off x="4370400" y="15011280"/>
          <a:ext cx="188280" cy="16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75" name="CustomShape 1"/>
        <xdr:cNvSpPr/>
      </xdr:nvSpPr>
      <xdr:spPr>
        <a:xfrm>
          <a:off x="4370400" y="15011280"/>
          <a:ext cx="188280" cy="16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76" name="CustomShape 1"/>
        <xdr:cNvSpPr/>
      </xdr:nvSpPr>
      <xdr:spPr>
        <a:xfrm>
          <a:off x="4370400" y="15011280"/>
          <a:ext cx="188280" cy="16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163440</xdr:rowOff>
    </xdr:to>
    <xdr:sp macro="" textlink="">
      <xdr:nvSpPr>
        <xdr:cNvPr id="8877" name="CustomShape 1"/>
        <xdr:cNvSpPr/>
      </xdr:nvSpPr>
      <xdr:spPr>
        <a:xfrm>
          <a:off x="4370400" y="15011280"/>
          <a:ext cx="188280" cy="1634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160200</xdr:rowOff>
    </xdr:to>
    <xdr:sp macro="" textlink="">
      <xdr:nvSpPr>
        <xdr:cNvPr id="8878" name="CustomShape 1"/>
        <xdr:cNvSpPr/>
      </xdr:nvSpPr>
      <xdr:spPr>
        <a:xfrm>
          <a:off x="4370400" y="15011280"/>
          <a:ext cx="188280" cy="160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343440</xdr:colOff>
      <xdr:row>75</xdr:row>
      <xdr:rowOff>0</xdr:rowOff>
    </xdr:from>
    <xdr:to>
      <xdr:col>2</xdr:col>
      <xdr:colOff>531720</xdr:colOff>
      <xdr:row>75</xdr:row>
      <xdr:rowOff>160200</xdr:rowOff>
    </xdr:to>
    <xdr:sp macro="" textlink="">
      <xdr:nvSpPr>
        <xdr:cNvPr id="8879" name="CustomShape 1"/>
        <xdr:cNvSpPr/>
      </xdr:nvSpPr>
      <xdr:spPr>
        <a:xfrm>
          <a:off x="4370400" y="15011280"/>
          <a:ext cx="188280" cy="160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JADRANOVO\PROJEKTIRANJE\2020\15_Ilica124_boravak%20za%20odrasle\tro&#353;kovnik\Downloads\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125"/>
  <sheetViews>
    <sheetView showZeros="0" view="pageBreakPreview" topLeftCell="A46" zoomScale="110" zoomScaleNormal="100" zoomScalePageLayoutView="110" workbookViewId="0">
      <selection activeCell="B60" sqref="B60"/>
    </sheetView>
  </sheetViews>
  <sheetFormatPr defaultColWidth="9.140625" defaultRowHeight="12.75"/>
  <cols>
    <col min="1" max="1" width="6.7109375" style="1" customWidth="1"/>
    <col min="2" max="2" width="84.7109375" style="1" customWidth="1"/>
    <col min="3" max="3" width="9.140625" style="1" hidden="1"/>
    <col min="4" max="1024" width="9.140625" style="1"/>
  </cols>
  <sheetData>
    <row r="2" spans="1:3">
      <c r="B2" s="2" t="s">
        <v>0</v>
      </c>
    </row>
    <row r="4" spans="1:3">
      <c r="A4" s="2" t="s">
        <v>1</v>
      </c>
      <c r="B4" s="2" t="s">
        <v>2</v>
      </c>
      <c r="C4" s="2"/>
    </row>
    <row r="6" spans="1:3">
      <c r="A6" s="1" t="s">
        <v>3</v>
      </c>
      <c r="B6" s="1" t="s">
        <v>4</v>
      </c>
    </row>
    <row r="8" spans="1:3" ht="106.5" customHeight="1">
      <c r="A8" s="1" t="s">
        <v>5</v>
      </c>
      <c r="B8" s="1" t="s">
        <v>6</v>
      </c>
    </row>
    <row r="9" spans="1:3" ht="51" customHeight="1">
      <c r="B9" s="1" t="s">
        <v>7</v>
      </c>
    </row>
    <row r="10" spans="1:3" ht="51.75" customHeight="1">
      <c r="B10" s="1" t="s">
        <v>8</v>
      </c>
    </row>
    <row r="11" spans="1:3" ht="38.25">
      <c r="B11" s="1" t="s">
        <v>9</v>
      </c>
    </row>
    <row r="12" spans="1:3" ht="63.75">
      <c r="B12" s="1" t="s">
        <v>10</v>
      </c>
    </row>
    <row r="13" spans="1:3" ht="38.25">
      <c r="A13" s="1" t="s">
        <v>11</v>
      </c>
      <c r="B13" s="1" t="s">
        <v>12</v>
      </c>
    </row>
    <row r="14" spans="1:3" ht="25.5">
      <c r="A14" s="1" t="s">
        <v>13</v>
      </c>
      <c r="B14" s="1" t="s">
        <v>14</v>
      </c>
    </row>
    <row r="15" spans="1:3" ht="25.5">
      <c r="A15" s="1" t="s">
        <v>15</v>
      </c>
      <c r="B15" s="1" t="s">
        <v>16</v>
      </c>
    </row>
    <row r="16" spans="1:3" ht="67.5" customHeight="1">
      <c r="B16" s="1" t="s">
        <v>17</v>
      </c>
    </row>
    <row r="17" spans="1:2" ht="43.5" customHeight="1">
      <c r="B17" s="1" t="s">
        <v>18</v>
      </c>
    </row>
    <row r="18" spans="1:2" ht="51">
      <c r="A18" s="1" t="s">
        <v>19</v>
      </c>
      <c r="B18" s="1" t="s">
        <v>20</v>
      </c>
    </row>
    <row r="19" spans="1:2" ht="38.25">
      <c r="B19" s="3" t="s">
        <v>21</v>
      </c>
    </row>
    <row r="20" spans="1:2" ht="38.25">
      <c r="B20" s="1" t="s">
        <v>22</v>
      </c>
    </row>
    <row r="21" spans="1:2" ht="25.5">
      <c r="B21" s="1" t="s">
        <v>23</v>
      </c>
    </row>
    <row r="22" spans="1:2" ht="25.5">
      <c r="B22" s="1" t="s">
        <v>24</v>
      </c>
    </row>
    <row r="23" spans="1:2">
      <c r="B23" s="1" t="s">
        <v>25</v>
      </c>
    </row>
    <row r="24" spans="1:2" ht="39.75" customHeight="1">
      <c r="B24" s="1" t="s">
        <v>26</v>
      </c>
    </row>
    <row r="25" spans="1:2" ht="93.75" customHeight="1">
      <c r="B25" s="1" t="s">
        <v>27</v>
      </c>
    </row>
    <row r="26" spans="1:2">
      <c r="A26" s="1" t="s">
        <v>28</v>
      </c>
      <c r="B26" s="4" t="s">
        <v>29</v>
      </c>
    </row>
    <row r="27" spans="1:2">
      <c r="B27" s="1" t="s">
        <v>30</v>
      </c>
    </row>
    <row r="28" spans="1:2" ht="117" customHeight="1">
      <c r="A28" s="1" t="s">
        <v>31</v>
      </c>
      <c r="B28" s="1" t="s">
        <v>32</v>
      </c>
    </row>
    <row r="29" spans="1:2" ht="25.5">
      <c r="B29" s="1" t="s">
        <v>33</v>
      </c>
    </row>
    <row r="30" spans="1:2" ht="25.5">
      <c r="A30" s="1" t="s">
        <v>34</v>
      </c>
      <c r="B30" s="1" t="s">
        <v>35</v>
      </c>
    </row>
    <row r="31" spans="1:2" ht="51">
      <c r="B31" s="1" t="s">
        <v>36</v>
      </c>
    </row>
    <row r="32" spans="1:2">
      <c r="B32" s="1" t="s">
        <v>37</v>
      </c>
    </row>
    <row r="34" spans="1:2">
      <c r="A34" s="2" t="s">
        <v>38</v>
      </c>
      <c r="B34" s="2" t="s">
        <v>39</v>
      </c>
    </row>
    <row r="36" spans="1:2" ht="41.25" customHeight="1">
      <c r="A36" s="1" t="s">
        <v>40</v>
      </c>
      <c r="B36" s="1" t="s">
        <v>41</v>
      </c>
    </row>
    <row r="37" spans="1:2" ht="25.5">
      <c r="A37" s="1" t="s">
        <v>42</v>
      </c>
      <c r="B37" s="1" t="s">
        <v>43</v>
      </c>
    </row>
    <row r="39" spans="1:2">
      <c r="A39" s="2" t="s">
        <v>44</v>
      </c>
      <c r="B39" s="2" t="s">
        <v>45</v>
      </c>
    </row>
    <row r="41" spans="1:2">
      <c r="A41" s="5" t="s">
        <v>46</v>
      </c>
      <c r="B41" s="1" t="s">
        <v>47</v>
      </c>
    </row>
    <row r="42" spans="1:2" ht="39.75" customHeight="1">
      <c r="A42" s="5"/>
      <c r="B42" s="1" t="s">
        <v>48</v>
      </c>
    </row>
    <row r="43" spans="1:2" ht="54.75" customHeight="1">
      <c r="A43" s="5" t="s">
        <v>49</v>
      </c>
      <c r="B43" s="2" t="s">
        <v>50</v>
      </c>
    </row>
    <row r="44" spans="1:2" ht="25.5">
      <c r="A44" s="5" t="s">
        <v>51</v>
      </c>
      <c r="B44" s="1" t="s">
        <v>52</v>
      </c>
    </row>
    <row r="45" spans="1:2" ht="25.5">
      <c r="A45" s="5" t="s">
        <v>53</v>
      </c>
      <c r="B45" s="1" t="s">
        <v>54</v>
      </c>
    </row>
    <row r="46" spans="1:2" s="5" customFormat="1">
      <c r="A46" s="5" t="s">
        <v>55</v>
      </c>
      <c r="B46" s="5" t="s">
        <v>56</v>
      </c>
    </row>
    <row r="47" spans="1:2" s="5" customFormat="1" ht="25.5">
      <c r="A47" s="5" t="s">
        <v>57</v>
      </c>
      <c r="B47" s="5" t="s">
        <v>58</v>
      </c>
    </row>
    <row r="48" spans="1:2" s="5" customFormat="1" ht="51">
      <c r="B48" s="5" t="s">
        <v>59</v>
      </c>
    </row>
    <row r="49" spans="1:2" s="5" customFormat="1" ht="25.5">
      <c r="B49" s="5" t="s">
        <v>60</v>
      </c>
    </row>
    <row r="50" spans="1:2" s="5" customFormat="1" ht="25.5">
      <c r="B50" s="5" t="s">
        <v>61</v>
      </c>
    </row>
    <row r="51" spans="1:2" s="5" customFormat="1">
      <c r="A51" s="6" t="s">
        <v>62</v>
      </c>
      <c r="B51" s="5" t="s">
        <v>63</v>
      </c>
    </row>
    <row r="52" spans="1:2" s="5" customFormat="1">
      <c r="A52" s="6" t="s">
        <v>64</v>
      </c>
      <c r="B52" s="5" t="s">
        <v>65</v>
      </c>
    </row>
    <row r="53" spans="1:2" s="5" customFormat="1" ht="25.5">
      <c r="A53" s="6" t="s">
        <v>66</v>
      </c>
      <c r="B53" s="5" t="s">
        <v>67</v>
      </c>
    </row>
    <row r="54" spans="1:2" s="5" customFormat="1" ht="25.5">
      <c r="A54" s="6" t="s">
        <v>68</v>
      </c>
      <c r="B54" s="5" t="s">
        <v>69</v>
      </c>
    </row>
    <row r="55" spans="1:2" s="5" customFormat="1">
      <c r="A55" s="6" t="s">
        <v>70</v>
      </c>
      <c r="B55" s="5" t="s">
        <v>71</v>
      </c>
    </row>
    <row r="56" spans="1:2" s="5" customFormat="1">
      <c r="A56" s="6" t="s">
        <v>72</v>
      </c>
      <c r="B56" s="5" t="s">
        <v>73</v>
      </c>
    </row>
    <row r="57" spans="1:2" s="5" customFormat="1" ht="25.5">
      <c r="A57" s="5" t="s">
        <v>74</v>
      </c>
      <c r="B57" s="5" t="s">
        <v>75</v>
      </c>
    </row>
    <row r="58" spans="1:2" s="5" customFormat="1">
      <c r="A58" s="6" t="s">
        <v>62</v>
      </c>
      <c r="B58" s="5" t="s">
        <v>76</v>
      </c>
    </row>
    <row r="59" spans="1:2" s="5" customFormat="1" ht="76.5">
      <c r="A59" s="6" t="s">
        <v>64</v>
      </c>
      <c r="B59" s="5" t="s">
        <v>77</v>
      </c>
    </row>
    <row r="60" spans="1:2">
      <c r="A60" s="7"/>
    </row>
    <row r="61" spans="1:2">
      <c r="A61" s="2" t="s">
        <v>78</v>
      </c>
      <c r="B61" s="2" t="s">
        <v>79</v>
      </c>
    </row>
    <row r="63" spans="1:2" ht="82.5" customHeight="1">
      <c r="A63" s="1" t="s">
        <v>80</v>
      </c>
      <c r="B63" s="1" t="s">
        <v>81</v>
      </c>
    </row>
    <row r="65" spans="1:2">
      <c r="A65" s="2" t="s">
        <v>82</v>
      </c>
      <c r="B65" s="2" t="s">
        <v>83</v>
      </c>
    </row>
    <row r="67" spans="1:2" ht="56.25" customHeight="1">
      <c r="A67" s="1" t="s">
        <v>84</v>
      </c>
      <c r="B67" s="1" t="s">
        <v>85</v>
      </c>
    </row>
    <row r="68" spans="1:2" ht="38.25">
      <c r="A68" s="1" t="s">
        <v>86</v>
      </c>
      <c r="B68" s="1" t="s">
        <v>87</v>
      </c>
    </row>
    <row r="69" spans="1:2" ht="116.25" customHeight="1">
      <c r="A69" s="1" t="s">
        <v>88</v>
      </c>
      <c r="B69" s="1" t="s">
        <v>89</v>
      </c>
    </row>
    <row r="70" spans="1:2" ht="25.5">
      <c r="A70" s="1" t="s">
        <v>90</v>
      </c>
      <c r="B70" s="1" t="s">
        <v>91</v>
      </c>
    </row>
    <row r="71" spans="1:2">
      <c r="B71" s="1" t="s">
        <v>92</v>
      </c>
    </row>
    <row r="72" spans="1:2">
      <c r="B72" s="1" t="s">
        <v>93</v>
      </c>
    </row>
    <row r="73" spans="1:2">
      <c r="B73" s="1" t="s">
        <v>94</v>
      </c>
    </row>
    <row r="74" spans="1:2">
      <c r="B74" s="1" t="s">
        <v>95</v>
      </c>
    </row>
    <row r="75" spans="1:2" ht="80.25" customHeight="1">
      <c r="A75" s="1" t="s">
        <v>96</v>
      </c>
      <c r="B75" s="1" t="s">
        <v>97</v>
      </c>
    </row>
    <row r="76" spans="1:2" ht="25.5">
      <c r="A76" s="1" t="s">
        <v>98</v>
      </c>
      <c r="B76" s="1" t="s">
        <v>99</v>
      </c>
    </row>
    <row r="77" spans="1:2" ht="25.5">
      <c r="A77" s="1" t="s">
        <v>100</v>
      </c>
      <c r="B77" s="1" t="s">
        <v>101</v>
      </c>
    </row>
    <row r="78" spans="1:2" ht="90.75" customHeight="1">
      <c r="B78" s="1" t="s">
        <v>102</v>
      </c>
    </row>
    <row r="79" spans="1:2" ht="43.5" customHeight="1">
      <c r="B79" s="1" t="s">
        <v>103</v>
      </c>
    </row>
    <row r="80" spans="1:2" ht="76.5">
      <c r="A80" s="1" t="s">
        <v>104</v>
      </c>
      <c r="B80" s="1" t="s">
        <v>105</v>
      </c>
    </row>
    <row r="82" spans="1:2">
      <c r="A82" s="2" t="s">
        <v>106</v>
      </c>
      <c r="B82" s="2" t="s">
        <v>107</v>
      </c>
    </row>
    <row r="84" spans="1:2" ht="25.5">
      <c r="A84" s="1" t="s">
        <v>108</v>
      </c>
      <c r="B84" s="1" t="s">
        <v>109</v>
      </c>
    </row>
    <row r="85" spans="1:2" ht="63.75">
      <c r="A85" s="1" t="s">
        <v>110</v>
      </c>
      <c r="B85" s="1" t="s">
        <v>111</v>
      </c>
    </row>
    <row r="86" spans="1:2" ht="38.25">
      <c r="A86" s="1" t="s">
        <v>112</v>
      </c>
      <c r="B86" s="1" t="s">
        <v>113</v>
      </c>
    </row>
    <row r="87" spans="1:2" ht="79.5" customHeight="1">
      <c r="A87" s="1" t="s">
        <v>114</v>
      </c>
      <c r="B87" s="1" t="s">
        <v>115</v>
      </c>
    </row>
    <row r="88" spans="1:2" ht="25.5">
      <c r="A88" s="1" t="s">
        <v>116</v>
      </c>
      <c r="B88" s="1" t="s">
        <v>117</v>
      </c>
    </row>
    <row r="89" spans="1:2" ht="38.25">
      <c r="A89" s="1" t="s">
        <v>118</v>
      </c>
      <c r="B89" s="1" t="s">
        <v>119</v>
      </c>
    </row>
    <row r="91" spans="1:2">
      <c r="A91" s="2" t="s">
        <v>120</v>
      </c>
      <c r="B91" s="2" t="s">
        <v>121</v>
      </c>
    </row>
    <row r="93" spans="1:2" ht="40.5" customHeight="1">
      <c r="A93" s="1" t="s">
        <v>122</v>
      </c>
      <c r="B93" s="1" t="s">
        <v>123</v>
      </c>
    </row>
    <row r="94" spans="1:2" ht="53.25" customHeight="1">
      <c r="A94" s="1" t="s">
        <v>124</v>
      </c>
      <c r="B94" s="1" t="s">
        <v>125</v>
      </c>
    </row>
    <row r="95" spans="1:2" ht="78.75" customHeight="1">
      <c r="A95" s="1" t="s">
        <v>126</v>
      </c>
      <c r="B95" s="1" t="s">
        <v>127</v>
      </c>
    </row>
    <row r="97" spans="1:2">
      <c r="A97" s="2" t="s">
        <v>128</v>
      </c>
      <c r="B97" s="2" t="s">
        <v>129</v>
      </c>
    </row>
    <row r="99" spans="1:2" ht="38.25">
      <c r="A99" s="1" t="s">
        <v>130</v>
      </c>
      <c r="B99" s="1" t="s">
        <v>131</v>
      </c>
    </row>
    <row r="100" spans="1:2" ht="66" customHeight="1">
      <c r="A100" s="1" t="s">
        <v>132</v>
      </c>
      <c r="B100" s="1" t="s">
        <v>133</v>
      </c>
    </row>
    <row r="101" spans="1:2">
      <c r="B101" s="1" t="s">
        <v>134</v>
      </c>
    </row>
    <row r="102" spans="1:2" ht="57" customHeight="1">
      <c r="A102" s="1" t="s">
        <v>135</v>
      </c>
      <c r="B102" s="1" t="s">
        <v>136</v>
      </c>
    </row>
    <row r="103" spans="1:2" ht="54.75" customHeight="1">
      <c r="B103" s="1" t="s">
        <v>137</v>
      </c>
    </row>
    <row r="105" spans="1:2">
      <c r="A105" s="2" t="s">
        <v>138</v>
      </c>
      <c r="B105" s="2" t="s">
        <v>139</v>
      </c>
    </row>
    <row r="107" spans="1:2" ht="25.5">
      <c r="A107" s="1" t="s">
        <v>140</v>
      </c>
      <c r="B107" s="1" t="s">
        <v>141</v>
      </c>
    </row>
    <row r="108" spans="1:2" ht="38.25">
      <c r="A108" s="1" t="s">
        <v>142</v>
      </c>
      <c r="B108" s="1" t="s">
        <v>143</v>
      </c>
    </row>
    <row r="109" spans="1:2" ht="63.75">
      <c r="A109" s="8" t="s">
        <v>144</v>
      </c>
      <c r="B109" s="1" t="s">
        <v>145</v>
      </c>
    </row>
    <row r="110" spans="1:2">
      <c r="A110" s="8"/>
    </row>
    <row r="111" spans="1:2">
      <c r="A111" s="2" t="s">
        <v>146</v>
      </c>
      <c r="B111" s="2" t="s">
        <v>147</v>
      </c>
    </row>
    <row r="113" spans="1:2" ht="25.5">
      <c r="A113" s="1" t="s">
        <v>148</v>
      </c>
      <c r="B113" s="1" t="s">
        <v>149</v>
      </c>
    </row>
    <row r="114" spans="1:2" ht="55.5" customHeight="1">
      <c r="A114" s="1" t="s">
        <v>150</v>
      </c>
      <c r="B114" s="1" t="s">
        <v>151</v>
      </c>
    </row>
    <row r="115" spans="1:2" ht="38.25" customHeight="1">
      <c r="A115" s="1" t="s">
        <v>152</v>
      </c>
      <c r="B115" s="1" t="s">
        <v>153</v>
      </c>
    </row>
    <row r="117" spans="1:2">
      <c r="A117" s="2" t="s">
        <v>154</v>
      </c>
      <c r="B117" s="2" t="s">
        <v>155</v>
      </c>
    </row>
    <row r="119" spans="1:2" ht="51.75" customHeight="1">
      <c r="A119" s="1" t="s">
        <v>156</v>
      </c>
      <c r="B119" s="1" t="s">
        <v>157</v>
      </c>
    </row>
    <row r="120" spans="1:2" s="5" customFormat="1" ht="73.5" customHeight="1">
      <c r="A120" s="5" t="s">
        <v>158</v>
      </c>
      <c r="B120" s="5" t="s">
        <v>159</v>
      </c>
    </row>
    <row r="121" spans="1:2" ht="53.25" customHeight="1">
      <c r="A121" s="8" t="s">
        <v>160</v>
      </c>
      <c r="B121" s="1" t="s">
        <v>161</v>
      </c>
    </row>
    <row r="122" spans="1:2" ht="51">
      <c r="A122" s="1" t="s">
        <v>162</v>
      </c>
      <c r="B122" s="1" t="s">
        <v>163</v>
      </c>
    </row>
    <row r="123" spans="1:2" ht="76.5">
      <c r="A123" s="1" t="s">
        <v>164</v>
      </c>
      <c r="B123" s="1" t="s">
        <v>165</v>
      </c>
    </row>
    <row r="124" spans="1:2" ht="78.75" customHeight="1">
      <c r="A124" s="1" t="s">
        <v>166</v>
      </c>
      <c r="B124" s="1" t="s">
        <v>167</v>
      </c>
    </row>
    <row r="125" spans="1:2">
      <c r="B125" s="2"/>
    </row>
  </sheetData>
  <pageMargins left="0.74791666666666701" right="0.74791666666666701" top="0.98402777777777795" bottom="0.98333333333333295" header="0.51180555555555496" footer="0.51180555555555496"/>
  <pageSetup paperSize="9" scale="79" firstPageNumber="2" orientation="portrait" useFirstPageNumber="1" horizontalDpi="300" verticalDpi="300" r:id="rId1"/>
  <headerFooter>
    <oddHeader>&amp;L&amp;8 LUČKA UPRAVA ZADAR&amp;CTRAJEKTNI TERMINAL ZADAR - GAŽENICA
CENTRALNA ZGRADA TERMINALA&amp;RZOP. GP-TTZ-2715/06 -E</oddHeader>
    <oddFooter>&amp;L&amp;8DOKUMENTACIJA ZA NADMETANJE&amp;RMAPA2 - TROŠKOVNICI
&amp;F&amp;A
&amp;P</oddFooter>
  </headerFooter>
  <rowBreaks count="4" manualBreakCount="4">
    <brk id="22" max="16383" man="1"/>
    <brk id="54" max="16383" man="1"/>
    <brk id="79" max="16383" man="1"/>
    <brk id="10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MJ499"/>
  <sheetViews>
    <sheetView showZeros="0" view="pageBreakPreview" topLeftCell="A160" zoomScaleNormal="100" zoomScaleSheetLayoutView="100" zoomScalePageLayoutView="118" workbookViewId="0">
      <selection activeCell="E161" sqref="E161"/>
    </sheetView>
  </sheetViews>
  <sheetFormatPr defaultColWidth="9.140625" defaultRowHeight="15"/>
  <cols>
    <col min="1" max="1" width="8" style="434" customWidth="1"/>
    <col min="2" max="2" width="46.42578125" style="441" customWidth="1"/>
    <col min="3" max="3" width="8.5703125" style="436" customWidth="1"/>
    <col min="4" max="4" width="8" style="436" customWidth="1"/>
    <col min="5" max="5" width="14.28515625" style="437" customWidth="1"/>
    <col min="6" max="6" width="15.7109375" style="438" customWidth="1"/>
    <col min="7" max="1024" width="9.140625" style="439"/>
    <col min="1025" max="16384" width="9.140625" style="440"/>
  </cols>
  <sheetData>
    <row r="3" spans="2:2">
      <c r="B3" s="435"/>
    </row>
    <row r="9" spans="2:2">
      <c r="B9" s="435"/>
    </row>
    <row r="12" spans="2:2">
      <c r="B12" s="435"/>
    </row>
    <row r="15" spans="2:2">
      <c r="B15" s="435"/>
    </row>
    <row r="28" spans="1:6">
      <c r="A28" s="671" t="s">
        <v>1202</v>
      </c>
      <c r="B28" s="672"/>
      <c r="C28" s="672"/>
      <c r="D28" s="672"/>
      <c r="E28" s="672"/>
      <c r="F28" s="673"/>
    </row>
    <row r="45" spans="3:6">
      <c r="C45" s="442"/>
      <c r="D45" s="442"/>
      <c r="E45" s="443"/>
      <c r="F45" s="444"/>
    </row>
    <row r="46" spans="3:6">
      <c r="C46" s="442"/>
      <c r="D46" s="442"/>
      <c r="E46" s="443"/>
      <c r="F46" s="444"/>
    </row>
    <row r="47" spans="3:6">
      <c r="C47" s="674"/>
      <c r="D47" s="674"/>
      <c r="E47" s="674"/>
      <c r="F47" s="674"/>
    </row>
    <row r="52" spans="1:6">
      <c r="C52" s="674"/>
      <c r="D52" s="674"/>
      <c r="E52" s="674"/>
      <c r="F52" s="674"/>
    </row>
    <row r="54" spans="1:6">
      <c r="C54" s="445"/>
      <c r="D54" s="445"/>
      <c r="E54" s="443"/>
      <c r="F54" s="444"/>
    </row>
    <row r="55" spans="1:6">
      <c r="C55" s="445"/>
      <c r="D55" s="445"/>
      <c r="E55" s="443"/>
      <c r="F55" s="444"/>
    </row>
    <row r="56" spans="1:6">
      <c r="C56" s="442"/>
      <c r="D56" s="442"/>
      <c r="E56" s="443"/>
      <c r="F56" s="444"/>
    </row>
    <row r="57" spans="1:6">
      <c r="C57" s="442"/>
      <c r="D57" s="442"/>
      <c r="E57" s="443"/>
      <c r="F57" s="444"/>
    </row>
    <row r="58" spans="1:6" ht="12.75" customHeight="1">
      <c r="C58" s="674"/>
      <c r="D58" s="674"/>
      <c r="E58" s="674"/>
      <c r="F58" s="674"/>
    </row>
    <row r="59" spans="1:6" ht="12.75" customHeight="1">
      <c r="C59" s="674"/>
      <c r="D59" s="674"/>
      <c r="E59" s="674"/>
      <c r="F59" s="674"/>
    </row>
    <row r="61" spans="1:6" s="395" customFormat="1">
      <c r="A61" s="446"/>
      <c r="C61" s="364"/>
      <c r="D61" s="447"/>
      <c r="E61" s="365"/>
      <c r="F61" s="416"/>
    </row>
    <row r="62" spans="1:6">
      <c r="A62" s="414" t="s">
        <v>168</v>
      </c>
      <c r="B62" s="435" t="s">
        <v>522</v>
      </c>
      <c r="E62" s="448"/>
      <c r="F62" s="449"/>
    </row>
    <row r="63" spans="1:6">
      <c r="A63" s="414"/>
      <c r="B63" s="435"/>
      <c r="E63" s="448"/>
      <c r="F63" s="449"/>
    </row>
    <row r="64" spans="1:6">
      <c r="A64" s="407"/>
      <c r="B64" s="334" t="s">
        <v>182</v>
      </c>
      <c r="E64" s="448"/>
      <c r="F64" s="449"/>
    </row>
    <row r="65" spans="1:6">
      <c r="A65" s="414"/>
      <c r="B65" s="435"/>
      <c r="E65" s="448"/>
      <c r="F65" s="449"/>
    </row>
    <row r="66" spans="1:6" s="450" customFormat="1" ht="64.900000000000006" customHeight="1">
      <c r="A66" s="670" t="s">
        <v>1203</v>
      </c>
      <c r="B66" s="670"/>
      <c r="C66" s="670"/>
      <c r="D66" s="670"/>
      <c r="E66" s="670"/>
      <c r="F66" s="670"/>
    </row>
    <row r="67" spans="1:6" s="450" customFormat="1" ht="54.4" customHeight="1">
      <c r="A67" s="670" t="s">
        <v>1204</v>
      </c>
      <c r="B67" s="670"/>
      <c r="C67" s="670"/>
      <c r="D67" s="670"/>
      <c r="E67" s="670"/>
      <c r="F67" s="670"/>
    </row>
    <row r="68" spans="1:6" s="450" customFormat="1" ht="38.65" customHeight="1">
      <c r="A68" s="670" t="s">
        <v>1205</v>
      </c>
      <c r="B68" s="670"/>
      <c r="C68" s="670"/>
      <c r="D68" s="670"/>
      <c r="E68" s="670"/>
      <c r="F68" s="670"/>
    </row>
    <row r="69" spans="1:6" s="450" customFormat="1" ht="42" customHeight="1">
      <c r="A69" s="670" t="s">
        <v>1206</v>
      </c>
      <c r="B69" s="670"/>
      <c r="C69" s="670"/>
      <c r="D69" s="670"/>
      <c r="E69" s="670"/>
      <c r="F69" s="670"/>
    </row>
    <row r="70" spans="1:6" s="450" customFormat="1" ht="35.25" customHeight="1">
      <c r="A70" s="670" t="s">
        <v>1207</v>
      </c>
      <c r="B70" s="670"/>
      <c r="C70" s="670"/>
      <c r="D70" s="670"/>
      <c r="E70" s="670"/>
      <c r="F70" s="670"/>
    </row>
    <row r="71" spans="1:6" s="450" customFormat="1" ht="53.25" customHeight="1">
      <c r="A71" s="670" t="s">
        <v>1208</v>
      </c>
      <c r="B71" s="670"/>
      <c r="C71" s="670"/>
      <c r="D71" s="670"/>
      <c r="E71" s="670"/>
      <c r="F71" s="670"/>
    </row>
    <row r="72" spans="1:6" s="450" customFormat="1" ht="39" customHeight="1">
      <c r="A72" s="670" t="s">
        <v>1209</v>
      </c>
      <c r="B72" s="670"/>
      <c r="C72" s="670"/>
      <c r="D72" s="670"/>
      <c r="E72" s="670"/>
      <c r="F72" s="670"/>
    </row>
    <row r="73" spans="1:6" s="450" customFormat="1" ht="42.6" customHeight="1">
      <c r="A73" s="670" t="s">
        <v>1210</v>
      </c>
      <c r="B73" s="670"/>
      <c r="C73" s="670"/>
      <c r="D73" s="670"/>
      <c r="E73" s="670"/>
      <c r="F73" s="670"/>
    </row>
    <row r="74" spans="1:6" s="450" customFormat="1" ht="58.7" customHeight="1">
      <c r="A74" s="670" t="s">
        <v>1211</v>
      </c>
      <c r="B74" s="670"/>
      <c r="C74" s="670"/>
      <c r="D74" s="670"/>
      <c r="E74" s="670"/>
      <c r="F74" s="670"/>
    </row>
    <row r="75" spans="1:6" s="450" customFormat="1" ht="75" customHeight="1">
      <c r="A75" s="670" t="s">
        <v>1212</v>
      </c>
      <c r="B75" s="670"/>
      <c r="C75" s="670"/>
      <c r="D75" s="670"/>
      <c r="E75" s="670"/>
      <c r="F75" s="670"/>
    </row>
    <row r="76" spans="1:6" s="450" customFormat="1" ht="26.25" customHeight="1">
      <c r="A76" s="670" t="s">
        <v>1213</v>
      </c>
      <c r="B76" s="670"/>
      <c r="C76" s="670"/>
      <c r="D76" s="670"/>
      <c r="E76" s="670"/>
      <c r="F76" s="670"/>
    </row>
    <row r="77" spans="1:6" s="450" customFormat="1" ht="38.25" customHeight="1">
      <c r="A77" s="441" t="s">
        <v>62</v>
      </c>
      <c r="B77" s="670" t="s">
        <v>1214</v>
      </c>
      <c r="C77" s="670"/>
      <c r="D77" s="670"/>
      <c r="E77" s="670"/>
      <c r="F77" s="670"/>
    </row>
    <row r="78" spans="1:6" s="450" customFormat="1" ht="38.25" customHeight="1">
      <c r="A78" s="441" t="s">
        <v>64</v>
      </c>
      <c r="B78" s="670" t="s">
        <v>1215</v>
      </c>
      <c r="C78" s="670"/>
      <c r="D78" s="670"/>
      <c r="E78" s="670"/>
      <c r="F78" s="670"/>
    </row>
    <row r="79" spans="1:6" s="450" customFormat="1" ht="42" customHeight="1">
      <c r="A79" s="441" t="s">
        <v>66</v>
      </c>
      <c r="B79" s="670" t="s">
        <v>1216</v>
      </c>
      <c r="C79" s="670"/>
      <c r="D79" s="670"/>
      <c r="E79" s="670"/>
      <c r="F79" s="670"/>
    </row>
    <row r="80" spans="1:6" s="450" customFormat="1" ht="24" customHeight="1">
      <c r="A80" s="441" t="s">
        <v>68</v>
      </c>
      <c r="B80" s="670" t="s">
        <v>1217</v>
      </c>
      <c r="C80" s="670"/>
      <c r="D80" s="670"/>
      <c r="E80" s="670"/>
      <c r="F80" s="670"/>
    </row>
    <row r="81" spans="1:6" s="450" customFormat="1" ht="38.25" customHeight="1">
      <c r="A81" s="441" t="s">
        <v>70</v>
      </c>
      <c r="B81" s="670" t="s">
        <v>1218</v>
      </c>
      <c r="C81" s="670"/>
      <c r="D81" s="670"/>
      <c r="E81" s="670"/>
      <c r="F81" s="670"/>
    </row>
    <row r="82" spans="1:6" s="450" customFormat="1" ht="22.7" customHeight="1">
      <c r="A82" s="441" t="s">
        <v>72</v>
      </c>
      <c r="B82" s="670" t="s">
        <v>1219</v>
      </c>
      <c r="C82" s="670"/>
      <c r="D82" s="670"/>
      <c r="E82" s="670"/>
      <c r="F82" s="670"/>
    </row>
    <row r="83" spans="1:6" s="450" customFormat="1" ht="42" customHeight="1">
      <c r="A83" s="670" t="s">
        <v>1220</v>
      </c>
      <c r="B83" s="670"/>
      <c r="C83" s="670"/>
      <c r="D83" s="670"/>
      <c r="E83" s="670"/>
      <c r="F83" s="670"/>
    </row>
    <row r="84" spans="1:6" s="450" customFormat="1" ht="36.950000000000003" customHeight="1">
      <c r="A84" s="670" t="s">
        <v>1221</v>
      </c>
      <c r="B84" s="670"/>
      <c r="C84" s="670"/>
      <c r="D84" s="670"/>
      <c r="E84" s="670"/>
      <c r="F84" s="670"/>
    </row>
    <row r="85" spans="1:6" s="450" customFormat="1" ht="88.5" customHeight="1">
      <c r="A85" s="670" t="s">
        <v>1222</v>
      </c>
      <c r="B85" s="670"/>
      <c r="C85" s="670"/>
      <c r="D85" s="670"/>
      <c r="E85" s="670"/>
      <c r="F85" s="670"/>
    </row>
    <row r="86" spans="1:6" s="450" customFormat="1" ht="41.25" customHeight="1">
      <c r="A86" s="670" t="s">
        <v>1223</v>
      </c>
      <c r="B86" s="670"/>
      <c r="C86" s="670"/>
      <c r="D86" s="670"/>
      <c r="E86" s="670"/>
      <c r="F86" s="670"/>
    </row>
    <row r="87" spans="1:6" s="450" customFormat="1" ht="42.75" customHeight="1">
      <c r="A87" s="670" t="s">
        <v>1224</v>
      </c>
      <c r="B87" s="670"/>
      <c r="C87" s="670"/>
      <c r="D87" s="670"/>
      <c r="E87" s="670"/>
      <c r="F87" s="670"/>
    </row>
    <row r="88" spans="1:6" s="450" customFormat="1" ht="47.25" customHeight="1">
      <c r="A88" s="670" t="s">
        <v>1225</v>
      </c>
      <c r="B88" s="670"/>
      <c r="C88" s="670"/>
      <c r="D88" s="670"/>
      <c r="E88" s="670"/>
      <c r="F88" s="670"/>
    </row>
    <row r="89" spans="1:6" s="450" customFormat="1" ht="20.25" customHeight="1">
      <c r="A89" s="670" t="s">
        <v>1226</v>
      </c>
      <c r="B89" s="670"/>
      <c r="C89" s="670"/>
      <c r="D89" s="670"/>
      <c r="E89" s="670"/>
      <c r="F89" s="670"/>
    </row>
    <row r="90" spans="1:6" s="450" customFormat="1" ht="41.25" customHeight="1">
      <c r="A90" s="670" t="s">
        <v>1227</v>
      </c>
      <c r="B90" s="670"/>
      <c r="C90" s="670"/>
      <c r="D90" s="670"/>
      <c r="E90" s="670"/>
      <c r="F90" s="670"/>
    </row>
    <row r="91" spans="1:6" s="450" customFormat="1" ht="56.25" customHeight="1">
      <c r="A91" s="670" t="s">
        <v>1228</v>
      </c>
      <c r="B91" s="670"/>
      <c r="C91" s="670"/>
      <c r="D91" s="670"/>
      <c r="E91" s="670"/>
      <c r="F91" s="670"/>
    </row>
    <row r="92" spans="1:6" s="450" customFormat="1" ht="60.2" customHeight="1">
      <c r="A92" s="670" t="s">
        <v>1229</v>
      </c>
      <c r="B92" s="670"/>
      <c r="C92" s="670"/>
      <c r="D92" s="670"/>
      <c r="E92" s="670"/>
      <c r="F92" s="670"/>
    </row>
    <row r="93" spans="1:6" s="450" customFormat="1" ht="57.6" customHeight="1">
      <c r="A93" s="670" t="s">
        <v>1230</v>
      </c>
      <c r="B93" s="670"/>
      <c r="C93" s="670"/>
      <c r="D93" s="670"/>
      <c r="E93" s="670"/>
      <c r="F93" s="670"/>
    </row>
    <row r="94" spans="1:6" s="451" customFormat="1" ht="22.5">
      <c r="A94" s="406" t="s">
        <v>903</v>
      </c>
      <c r="B94" s="408" t="s">
        <v>904</v>
      </c>
      <c r="C94" s="420" t="s">
        <v>905</v>
      </c>
      <c r="D94" s="421" t="s">
        <v>906</v>
      </c>
      <c r="E94" s="421" t="s">
        <v>907</v>
      </c>
      <c r="F94" s="415" t="s">
        <v>908</v>
      </c>
    </row>
    <row r="95" spans="1:6">
      <c r="A95" s="414"/>
      <c r="B95" s="435"/>
      <c r="E95" s="448"/>
      <c r="F95" s="449"/>
    </row>
    <row r="96" spans="1:6" s="409" customFormat="1" ht="15.75" customHeight="1">
      <c r="A96" s="407"/>
      <c r="B96" s="335" t="s">
        <v>1231</v>
      </c>
      <c r="C96" s="364"/>
      <c r="D96" s="364"/>
      <c r="E96" s="365"/>
      <c r="F96" s="416"/>
    </row>
    <row r="97" spans="1:6" s="409" customFormat="1">
      <c r="B97" s="315"/>
      <c r="C97" s="336"/>
      <c r="D97" s="338"/>
      <c r="E97" s="339"/>
      <c r="F97" s="417"/>
    </row>
    <row r="98" spans="1:6" s="409" customFormat="1">
      <c r="A98" s="410" t="s">
        <v>1232</v>
      </c>
      <c r="B98" s="311" t="s">
        <v>1233</v>
      </c>
      <c r="C98" s="340"/>
      <c r="D98" s="341"/>
      <c r="E98" s="342"/>
      <c r="F98" s="422"/>
    </row>
    <row r="99" spans="1:6" s="409" customFormat="1">
      <c r="B99" s="315"/>
      <c r="C99" s="336"/>
      <c r="D99" s="343"/>
      <c r="E99" s="344"/>
      <c r="F99" s="423"/>
    </row>
    <row r="100" spans="1:6" s="409" customFormat="1" ht="43.15" customHeight="1">
      <c r="A100" s="409" t="s">
        <v>1234</v>
      </c>
      <c r="B100" s="315" t="s">
        <v>1235</v>
      </c>
      <c r="C100" s="336"/>
      <c r="D100" s="343"/>
      <c r="E100" s="344"/>
      <c r="F100" s="423"/>
    </row>
    <row r="101" spans="1:6" s="409" customFormat="1">
      <c r="A101" s="315"/>
      <c r="B101" s="315" t="s">
        <v>1236</v>
      </c>
      <c r="C101" s="336" t="s">
        <v>1237</v>
      </c>
      <c r="D101" s="343">
        <v>4</v>
      </c>
      <c r="E101" s="318">
        <v>0</v>
      </c>
      <c r="F101" s="452">
        <f t="shared" ref="F101:F108" si="0">D101*E101</f>
        <v>0</v>
      </c>
    </row>
    <row r="102" spans="1:6" s="409" customFormat="1">
      <c r="A102" s="315"/>
      <c r="B102" s="315" t="s">
        <v>1238</v>
      </c>
      <c r="C102" s="336" t="s">
        <v>929</v>
      </c>
      <c r="D102" s="343">
        <v>6</v>
      </c>
      <c r="E102" s="318">
        <v>0</v>
      </c>
      <c r="F102" s="452">
        <f t="shared" si="0"/>
        <v>0</v>
      </c>
    </row>
    <row r="103" spans="1:6" s="409" customFormat="1">
      <c r="A103" s="315"/>
      <c r="B103" s="315" t="s">
        <v>1239</v>
      </c>
      <c r="C103" s="336" t="s">
        <v>1237</v>
      </c>
      <c r="D103" s="343">
        <v>7</v>
      </c>
      <c r="E103" s="318">
        <v>0</v>
      </c>
      <c r="F103" s="452">
        <f t="shared" si="0"/>
        <v>0</v>
      </c>
    </row>
    <row r="104" spans="1:6" s="409" customFormat="1">
      <c r="A104" s="315"/>
      <c r="B104" s="315" t="s">
        <v>1240</v>
      </c>
      <c r="C104" s="336" t="s">
        <v>929</v>
      </c>
      <c r="D104" s="343">
        <v>18</v>
      </c>
      <c r="E104" s="318">
        <v>0</v>
      </c>
      <c r="F104" s="452">
        <f t="shared" si="0"/>
        <v>0</v>
      </c>
    </row>
    <row r="105" spans="1:6" s="409" customFormat="1">
      <c r="A105" s="315"/>
      <c r="B105" s="315" t="s">
        <v>1241</v>
      </c>
      <c r="C105" s="336" t="s">
        <v>1237</v>
      </c>
      <c r="D105" s="343">
        <v>6</v>
      </c>
      <c r="E105" s="318">
        <v>0</v>
      </c>
      <c r="F105" s="452">
        <f t="shared" si="0"/>
        <v>0</v>
      </c>
    </row>
    <row r="106" spans="1:6" s="409" customFormat="1">
      <c r="A106" s="315"/>
      <c r="B106" s="315" t="s">
        <v>1242</v>
      </c>
      <c r="C106" s="336" t="s">
        <v>929</v>
      </c>
      <c r="D106" s="343">
        <v>6</v>
      </c>
      <c r="E106" s="318">
        <v>0</v>
      </c>
      <c r="F106" s="452">
        <f t="shared" si="0"/>
        <v>0</v>
      </c>
    </row>
    <row r="107" spans="1:6" s="409" customFormat="1">
      <c r="A107" s="315"/>
      <c r="B107" s="315" t="s">
        <v>1243</v>
      </c>
      <c r="C107" s="336" t="s">
        <v>1237</v>
      </c>
      <c r="D107" s="343">
        <v>5</v>
      </c>
      <c r="E107" s="318">
        <v>0</v>
      </c>
      <c r="F107" s="452">
        <f t="shared" si="0"/>
        <v>0</v>
      </c>
    </row>
    <row r="108" spans="1:6" s="409" customFormat="1">
      <c r="A108" s="315"/>
      <c r="B108" s="315" t="s">
        <v>1244</v>
      </c>
      <c r="C108" s="336" t="s">
        <v>929</v>
      </c>
      <c r="D108" s="343">
        <v>6</v>
      </c>
      <c r="E108" s="318">
        <v>0</v>
      </c>
      <c r="F108" s="452">
        <f t="shared" si="0"/>
        <v>0</v>
      </c>
    </row>
    <row r="109" spans="1:6" s="409" customFormat="1">
      <c r="B109" s="315"/>
      <c r="C109" s="336"/>
      <c r="D109" s="343"/>
      <c r="E109" s="344"/>
      <c r="F109" s="423"/>
    </row>
    <row r="110" spans="1:6" s="409" customFormat="1" ht="90">
      <c r="A110" s="409" t="s">
        <v>1245</v>
      </c>
      <c r="B110" s="315" t="s">
        <v>1246</v>
      </c>
      <c r="C110" s="336" t="s">
        <v>929</v>
      </c>
      <c r="D110" s="343">
        <v>1</v>
      </c>
      <c r="E110" s="318">
        <v>0</v>
      </c>
      <c r="F110" s="452">
        <f>D110*E110</f>
        <v>0</v>
      </c>
    </row>
    <row r="111" spans="1:6" s="409" customFormat="1">
      <c r="A111" s="315"/>
      <c r="B111" s="315"/>
      <c r="C111" s="336"/>
      <c r="D111" s="343"/>
      <c r="E111" s="318"/>
      <c r="F111" s="452"/>
    </row>
    <row r="112" spans="1:6" s="409" customFormat="1" ht="45">
      <c r="A112" s="409" t="s">
        <v>1247</v>
      </c>
      <c r="B112" s="315" t="s">
        <v>1248</v>
      </c>
      <c r="C112" s="336" t="s">
        <v>929</v>
      </c>
      <c r="D112" s="343">
        <v>5</v>
      </c>
      <c r="E112" s="318">
        <v>0</v>
      </c>
      <c r="F112" s="452">
        <f>D112*E112</f>
        <v>0</v>
      </c>
    </row>
    <row r="113" spans="1:6" s="409" customFormat="1">
      <c r="A113" s="315"/>
      <c r="B113" s="315"/>
      <c r="C113" s="336"/>
      <c r="D113" s="343"/>
      <c r="E113" s="453"/>
      <c r="F113" s="454"/>
    </row>
    <row r="114" spans="1:6" s="409" customFormat="1" ht="30">
      <c r="A114" s="409" t="s">
        <v>1249</v>
      </c>
      <c r="B114" s="315" t="s">
        <v>1250</v>
      </c>
      <c r="C114" s="336" t="s">
        <v>929</v>
      </c>
      <c r="D114" s="343">
        <v>1</v>
      </c>
      <c r="E114" s="318">
        <v>0</v>
      </c>
      <c r="F114" s="452">
        <f>D114*E114</f>
        <v>0</v>
      </c>
    </row>
    <row r="115" spans="1:6" s="409" customFormat="1">
      <c r="A115" s="315"/>
      <c r="B115" s="315"/>
      <c r="C115" s="336"/>
      <c r="D115" s="343"/>
      <c r="E115" s="318"/>
      <c r="F115" s="455"/>
    </row>
    <row r="116" spans="1:6" s="409" customFormat="1" ht="60">
      <c r="A116" s="409" t="s">
        <v>1251</v>
      </c>
      <c r="B116" s="315" t="s">
        <v>1252</v>
      </c>
      <c r="C116" s="336" t="s">
        <v>923</v>
      </c>
      <c r="D116" s="343">
        <v>1</v>
      </c>
      <c r="E116" s="318">
        <v>0</v>
      </c>
      <c r="F116" s="452">
        <f>D116*E116</f>
        <v>0</v>
      </c>
    </row>
    <row r="117" spans="1:6" s="409" customFormat="1">
      <c r="B117" s="315"/>
      <c r="C117" s="336"/>
      <c r="D117" s="343"/>
      <c r="E117" s="318"/>
      <c r="F117" s="455"/>
    </row>
    <row r="118" spans="1:6" s="409" customFormat="1" ht="30">
      <c r="A118" s="409" t="s">
        <v>1253</v>
      </c>
      <c r="B118" s="315" t="s">
        <v>1254</v>
      </c>
      <c r="C118" s="336" t="s">
        <v>1255</v>
      </c>
      <c r="D118" s="343">
        <v>1</v>
      </c>
      <c r="E118" s="318">
        <v>0</v>
      </c>
      <c r="F118" s="452">
        <f>D118*E118</f>
        <v>0</v>
      </c>
    </row>
    <row r="119" spans="1:6" s="409" customFormat="1">
      <c r="B119" s="315"/>
      <c r="C119" s="336"/>
      <c r="D119" s="343"/>
      <c r="E119" s="344"/>
      <c r="F119" s="423"/>
    </row>
    <row r="120" spans="1:6" s="409" customFormat="1" ht="45">
      <c r="A120" s="409" t="s">
        <v>1256</v>
      </c>
      <c r="B120" s="315" t="s">
        <v>1257</v>
      </c>
      <c r="C120" s="336" t="s">
        <v>1255</v>
      </c>
      <c r="D120" s="343">
        <v>1</v>
      </c>
      <c r="E120" s="318">
        <v>0</v>
      </c>
      <c r="F120" s="452">
        <f>D120*E120</f>
        <v>0</v>
      </c>
    </row>
    <row r="121" spans="1:6" s="409" customFormat="1">
      <c r="A121" s="315"/>
      <c r="B121" s="315"/>
      <c r="C121" s="336"/>
      <c r="D121" s="343"/>
      <c r="E121" s="344"/>
      <c r="F121" s="423"/>
    </row>
    <row r="122" spans="1:6" s="409" customFormat="1" ht="30">
      <c r="A122" s="409" t="s">
        <v>1258</v>
      </c>
      <c r="B122" s="315" t="s">
        <v>1259</v>
      </c>
      <c r="C122" s="336" t="s">
        <v>1260</v>
      </c>
      <c r="D122" s="343">
        <v>1</v>
      </c>
      <c r="E122" s="318">
        <v>0</v>
      </c>
      <c r="F122" s="452">
        <f>D122*E122</f>
        <v>0</v>
      </c>
    </row>
    <row r="123" spans="1:6" s="409" customFormat="1">
      <c r="B123" s="315"/>
      <c r="C123" s="336"/>
      <c r="D123" s="338"/>
      <c r="E123" s="339"/>
      <c r="F123" s="417"/>
    </row>
    <row r="124" spans="1:6" s="409" customFormat="1" ht="15.75" customHeight="1">
      <c r="A124" s="410" t="s">
        <v>1232</v>
      </c>
      <c r="B124" s="311" t="s">
        <v>1233</v>
      </c>
      <c r="C124" s="345" t="s">
        <v>960</v>
      </c>
      <c r="D124" s="346"/>
      <c r="E124" s="347"/>
      <c r="F124" s="424">
        <f>SUM(F101:F122)</f>
        <v>0</v>
      </c>
    </row>
    <row r="125" spans="1:6" s="409" customFormat="1">
      <c r="B125" s="315"/>
      <c r="C125" s="336"/>
      <c r="D125" s="338"/>
      <c r="E125" s="339"/>
      <c r="F125" s="417"/>
    </row>
    <row r="126" spans="1:6" s="409" customFormat="1">
      <c r="A126" s="296" t="s">
        <v>1261</v>
      </c>
      <c r="B126" s="297" t="s">
        <v>1262</v>
      </c>
      <c r="C126" s="293"/>
      <c r="D126" s="343"/>
      <c r="E126" s="348"/>
      <c r="F126" s="418"/>
    </row>
    <row r="127" spans="1:6" s="409" customFormat="1">
      <c r="A127" s="315"/>
      <c r="B127" s="315"/>
      <c r="C127" s="336"/>
      <c r="D127" s="343"/>
      <c r="E127" s="348"/>
      <c r="F127" s="425"/>
    </row>
    <row r="128" spans="1:6" s="409" customFormat="1" ht="90">
      <c r="A128" s="409" t="s">
        <v>1263</v>
      </c>
      <c r="B128" s="315" t="s">
        <v>1264</v>
      </c>
      <c r="C128" s="336"/>
      <c r="D128" s="343"/>
      <c r="E128" s="348"/>
      <c r="F128" s="425"/>
    </row>
    <row r="129" spans="1:6" s="409" customFormat="1">
      <c r="A129" s="315"/>
      <c r="B129" s="315" t="s">
        <v>1265</v>
      </c>
      <c r="C129" s="336" t="s">
        <v>1266</v>
      </c>
      <c r="D129" s="343">
        <v>11</v>
      </c>
      <c r="E129" s="318">
        <v>0</v>
      </c>
      <c r="F129" s="452">
        <f>D129*E129</f>
        <v>0</v>
      </c>
    </row>
    <row r="130" spans="1:6" s="409" customFormat="1">
      <c r="A130" s="315"/>
      <c r="B130" s="315" t="s">
        <v>1267</v>
      </c>
      <c r="C130" s="336" t="s">
        <v>1266</v>
      </c>
      <c r="D130" s="343">
        <v>11</v>
      </c>
      <c r="E130" s="318">
        <v>0</v>
      </c>
      <c r="F130" s="452">
        <f>D130*E130</f>
        <v>0</v>
      </c>
    </row>
    <row r="131" spans="1:6" s="409" customFormat="1">
      <c r="A131" s="315"/>
      <c r="B131" s="315" t="s">
        <v>1268</v>
      </c>
      <c r="C131" s="336" t="s">
        <v>1266</v>
      </c>
      <c r="D131" s="343">
        <v>13</v>
      </c>
      <c r="E131" s="318">
        <v>0</v>
      </c>
      <c r="F131" s="452">
        <f>D131*E131</f>
        <v>0</v>
      </c>
    </row>
    <row r="132" spans="1:6" s="409" customFormat="1">
      <c r="A132" s="315"/>
      <c r="B132" s="315"/>
      <c r="C132" s="336"/>
      <c r="D132" s="343"/>
      <c r="E132" s="348"/>
      <c r="F132" s="425"/>
    </row>
    <row r="133" spans="1:6" s="409" customFormat="1" ht="60">
      <c r="A133" s="409" t="s">
        <v>1269</v>
      </c>
      <c r="B133" s="315" t="s">
        <v>1270</v>
      </c>
      <c r="C133" s="336"/>
      <c r="D133" s="343"/>
      <c r="E133" s="348"/>
      <c r="F133" s="425"/>
    </row>
    <row r="134" spans="1:6" s="409" customFormat="1">
      <c r="A134" s="315"/>
      <c r="B134" s="315" t="s">
        <v>1271</v>
      </c>
      <c r="C134" s="336" t="s">
        <v>929</v>
      </c>
      <c r="D134" s="343">
        <v>4</v>
      </c>
      <c r="E134" s="318">
        <v>0</v>
      </c>
      <c r="F134" s="452">
        <f>D134*E134</f>
        <v>0</v>
      </c>
    </row>
    <row r="135" spans="1:6" s="409" customFormat="1">
      <c r="A135" s="315"/>
      <c r="B135" s="315" t="s">
        <v>1272</v>
      </c>
      <c r="C135" s="336" t="s">
        <v>929</v>
      </c>
      <c r="D135" s="343">
        <v>2</v>
      </c>
      <c r="E135" s="318">
        <v>0</v>
      </c>
      <c r="F135" s="452">
        <f>D135*E135</f>
        <v>0</v>
      </c>
    </row>
    <row r="136" spans="1:6" s="409" customFormat="1">
      <c r="A136" s="315"/>
      <c r="B136" s="315"/>
      <c r="C136" s="336"/>
      <c r="D136" s="343"/>
      <c r="E136" s="348"/>
      <c r="F136" s="425"/>
    </row>
    <row r="137" spans="1:6" s="409" customFormat="1" ht="60">
      <c r="A137" s="409" t="s">
        <v>1273</v>
      </c>
      <c r="B137" s="315" t="s">
        <v>1274</v>
      </c>
      <c r="C137" s="336"/>
      <c r="D137" s="343"/>
      <c r="E137" s="348"/>
      <c r="F137" s="425"/>
    </row>
    <row r="138" spans="1:6" s="409" customFormat="1">
      <c r="A138" s="315"/>
      <c r="B138" s="315" t="s">
        <v>1275</v>
      </c>
      <c r="C138" s="336" t="s">
        <v>929</v>
      </c>
      <c r="D138" s="343">
        <v>1</v>
      </c>
      <c r="E138" s="318">
        <v>0</v>
      </c>
      <c r="F138" s="452">
        <f>D138*E138</f>
        <v>0</v>
      </c>
    </row>
    <row r="139" spans="1:6" s="409" customFormat="1">
      <c r="A139" s="315"/>
      <c r="B139" s="315"/>
      <c r="C139" s="336"/>
      <c r="D139" s="343"/>
      <c r="E139" s="348"/>
      <c r="F139" s="425"/>
    </row>
    <row r="140" spans="1:6" s="409" customFormat="1" ht="60">
      <c r="A140" s="409" t="s">
        <v>1276</v>
      </c>
      <c r="B140" s="315" t="s">
        <v>1277</v>
      </c>
      <c r="C140" s="336" t="s">
        <v>1260</v>
      </c>
      <c r="D140" s="343">
        <v>1</v>
      </c>
      <c r="E140" s="318">
        <v>0</v>
      </c>
      <c r="F140" s="452">
        <f>D140*E140</f>
        <v>0</v>
      </c>
    </row>
    <row r="141" spans="1:6" s="409" customFormat="1">
      <c r="A141" s="315"/>
      <c r="B141" s="315"/>
      <c r="C141" s="336"/>
      <c r="D141" s="343"/>
      <c r="E141" s="348"/>
      <c r="F141" s="425"/>
    </row>
    <row r="142" spans="1:6" s="409" customFormat="1">
      <c r="A142" s="409" t="s">
        <v>1278</v>
      </c>
      <c r="B142" s="315" t="s">
        <v>1279</v>
      </c>
      <c r="C142" s="336" t="s">
        <v>1260</v>
      </c>
      <c r="D142" s="343">
        <v>1</v>
      </c>
      <c r="E142" s="318">
        <v>0</v>
      </c>
      <c r="F142" s="452">
        <f>D142*E142</f>
        <v>0</v>
      </c>
    </row>
    <row r="143" spans="1:6" s="409" customFormat="1">
      <c r="A143" s="315"/>
      <c r="B143" s="315"/>
      <c r="C143" s="336"/>
      <c r="D143" s="343"/>
      <c r="E143" s="348"/>
      <c r="F143" s="425"/>
    </row>
    <row r="144" spans="1:6" s="409" customFormat="1" ht="30">
      <c r="A144" s="409" t="s">
        <v>1280</v>
      </c>
      <c r="B144" s="315" t="s">
        <v>1259</v>
      </c>
      <c r="C144" s="336" t="s">
        <v>1260</v>
      </c>
      <c r="D144" s="343">
        <v>1</v>
      </c>
      <c r="E144" s="318">
        <v>0</v>
      </c>
      <c r="F144" s="452">
        <f>D144*E144</f>
        <v>0</v>
      </c>
    </row>
    <row r="145" spans="1:6" s="409" customFormat="1">
      <c r="B145" s="315"/>
      <c r="C145" s="336"/>
      <c r="D145" s="343"/>
      <c r="E145" s="348"/>
      <c r="F145" s="425"/>
    </row>
    <row r="146" spans="1:6" s="409" customFormat="1" ht="30">
      <c r="A146" s="409" t="s">
        <v>1281</v>
      </c>
      <c r="B146" s="315" t="s">
        <v>1282</v>
      </c>
      <c r="C146" s="336" t="s">
        <v>1255</v>
      </c>
      <c r="D146" s="343">
        <v>1</v>
      </c>
      <c r="E146" s="318">
        <v>0</v>
      </c>
      <c r="F146" s="452">
        <f>D146*E146</f>
        <v>0</v>
      </c>
    </row>
    <row r="147" spans="1:6" s="409" customFormat="1">
      <c r="B147" s="315"/>
      <c r="C147" s="336"/>
      <c r="D147" s="343"/>
      <c r="E147" s="348"/>
      <c r="F147" s="425"/>
    </row>
    <row r="148" spans="1:6" s="409" customFormat="1" ht="45">
      <c r="A148" s="409" t="s">
        <v>1283</v>
      </c>
      <c r="B148" s="315" t="s">
        <v>1284</v>
      </c>
      <c r="C148" s="336" t="s">
        <v>1255</v>
      </c>
      <c r="D148" s="343">
        <v>1</v>
      </c>
      <c r="E148" s="318">
        <v>0</v>
      </c>
      <c r="F148" s="452">
        <f>D148*E148</f>
        <v>0</v>
      </c>
    </row>
    <row r="149" spans="1:6" s="409" customFormat="1">
      <c r="A149" s="315"/>
      <c r="B149" s="315"/>
      <c r="C149" s="336"/>
      <c r="D149" s="343"/>
      <c r="E149" s="348"/>
      <c r="F149" s="425"/>
    </row>
    <row r="150" spans="1:6" s="409" customFormat="1">
      <c r="A150" s="410" t="s">
        <v>1261</v>
      </c>
      <c r="B150" s="350" t="s">
        <v>1262</v>
      </c>
      <c r="C150" s="351" t="s">
        <v>960</v>
      </c>
      <c r="D150" s="352"/>
      <c r="E150" s="351"/>
      <c r="F150" s="424">
        <f>SUM(F129:F149)</f>
        <v>0</v>
      </c>
    </row>
    <row r="151" spans="1:6" s="409" customFormat="1">
      <c r="A151" s="315"/>
      <c r="B151" s="315"/>
      <c r="C151" s="336"/>
      <c r="D151" s="343"/>
      <c r="E151" s="348"/>
      <c r="F151" s="425"/>
    </row>
    <row r="152" spans="1:6" s="409" customFormat="1">
      <c r="A152" s="296" t="s">
        <v>1285</v>
      </c>
      <c r="B152" s="353" t="s">
        <v>1286</v>
      </c>
      <c r="C152" s="293"/>
      <c r="D152" s="343"/>
      <c r="E152" s="348"/>
      <c r="F152" s="425"/>
    </row>
    <row r="153" spans="1:6" s="409" customFormat="1">
      <c r="A153" s="315"/>
      <c r="B153" s="315"/>
      <c r="C153" s="336"/>
      <c r="D153" s="343"/>
      <c r="E153" s="348">
        <v>0</v>
      </c>
      <c r="F153" s="425"/>
    </row>
    <row r="154" spans="1:6" s="409" customFormat="1">
      <c r="A154" s="409" t="s">
        <v>1287</v>
      </c>
      <c r="B154" s="315" t="s">
        <v>1288</v>
      </c>
      <c r="C154" s="336" t="s">
        <v>1255</v>
      </c>
      <c r="D154" s="343">
        <v>1</v>
      </c>
      <c r="E154" s="318">
        <v>0</v>
      </c>
      <c r="F154" s="452">
        <f>D154*E154</f>
        <v>0</v>
      </c>
    </row>
    <row r="155" spans="1:6" s="409" customFormat="1">
      <c r="A155" s="315"/>
      <c r="B155" s="315"/>
      <c r="C155" s="336"/>
      <c r="D155" s="343"/>
      <c r="E155" s="348"/>
      <c r="F155" s="425"/>
    </row>
    <row r="156" spans="1:6" s="409" customFormat="1" ht="75">
      <c r="A156" s="409" t="s">
        <v>1289</v>
      </c>
      <c r="B156" s="456" t="s">
        <v>1290</v>
      </c>
      <c r="C156" s="336" t="s">
        <v>929</v>
      </c>
      <c r="D156" s="343">
        <v>4</v>
      </c>
      <c r="E156" s="318">
        <v>0</v>
      </c>
      <c r="F156" s="452">
        <f>D156*E156</f>
        <v>0</v>
      </c>
    </row>
    <row r="157" spans="1:6" s="409" customFormat="1">
      <c r="A157" s="315"/>
      <c r="B157" s="315"/>
      <c r="C157" s="336"/>
      <c r="D157" s="343"/>
      <c r="E157" s="348"/>
      <c r="F157" s="425"/>
    </row>
    <row r="158" spans="1:6" s="409" customFormat="1" ht="45">
      <c r="A158" s="409" t="s">
        <v>1291</v>
      </c>
      <c r="B158" s="315" t="s">
        <v>1292</v>
      </c>
      <c r="C158" s="336"/>
      <c r="D158" s="343"/>
      <c r="E158" s="348"/>
      <c r="F158" s="425"/>
    </row>
    <row r="159" spans="1:6" s="409" customFormat="1">
      <c r="A159" s="457"/>
      <c r="B159" s="458" t="s">
        <v>1293</v>
      </c>
      <c r="C159" s="459" t="s">
        <v>929</v>
      </c>
      <c r="D159" s="460">
        <v>3</v>
      </c>
      <c r="E159" s="318">
        <v>0</v>
      </c>
      <c r="F159" s="452">
        <f>D159*E159</f>
        <v>0</v>
      </c>
    </row>
    <row r="160" spans="1:6" s="409" customFormat="1">
      <c r="A160" s="315"/>
      <c r="B160" s="315"/>
      <c r="C160" s="336"/>
      <c r="D160" s="343"/>
      <c r="E160" s="348"/>
      <c r="F160" s="425"/>
    </row>
    <row r="161" spans="1:6" s="409" customFormat="1" ht="45">
      <c r="A161" s="409" t="s">
        <v>1294</v>
      </c>
      <c r="B161" s="315" t="s">
        <v>1295</v>
      </c>
      <c r="C161" s="336" t="s">
        <v>929</v>
      </c>
      <c r="D161" s="343">
        <v>1</v>
      </c>
      <c r="E161" s="318">
        <v>0</v>
      </c>
      <c r="F161" s="452">
        <f>D161*E161</f>
        <v>0</v>
      </c>
    </row>
    <row r="162" spans="1:6" s="409" customFormat="1">
      <c r="A162" s="315"/>
      <c r="B162" s="315"/>
      <c r="C162" s="336"/>
      <c r="D162" s="343"/>
      <c r="E162" s="348"/>
      <c r="F162" s="425"/>
    </row>
    <row r="163" spans="1:6" s="409" customFormat="1" ht="27.95" customHeight="1">
      <c r="A163" s="409" t="s">
        <v>1296</v>
      </c>
      <c r="B163" s="315" t="s">
        <v>1297</v>
      </c>
      <c r="C163" s="336" t="s">
        <v>929</v>
      </c>
      <c r="D163" s="343">
        <v>1</v>
      </c>
      <c r="E163" s="318">
        <v>0</v>
      </c>
      <c r="F163" s="452">
        <f>D163*E163</f>
        <v>0</v>
      </c>
    </row>
    <row r="164" spans="1:6" s="409" customFormat="1">
      <c r="A164" s="315"/>
      <c r="B164" s="315"/>
      <c r="C164" s="336"/>
      <c r="D164" s="343"/>
      <c r="E164" s="348"/>
      <c r="F164" s="425"/>
    </row>
    <row r="165" spans="1:6" s="409" customFormat="1">
      <c r="A165" s="409" t="s">
        <v>1298</v>
      </c>
      <c r="B165" s="315" t="s">
        <v>1299</v>
      </c>
      <c r="C165" s="336" t="s">
        <v>929</v>
      </c>
      <c r="D165" s="343">
        <v>5</v>
      </c>
      <c r="E165" s="318">
        <v>0</v>
      </c>
      <c r="F165" s="452">
        <f>D165*E165</f>
        <v>0</v>
      </c>
    </row>
    <row r="166" spans="1:6" s="409" customFormat="1">
      <c r="B166" s="315"/>
      <c r="C166" s="336"/>
      <c r="D166" s="343"/>
      <c r="E166" s="348"/>
      <c r="F166" s="425"/>
    </row>
    <row r="167" spans="1:6" s="409" customFormat="1">
      <c r="A167" s="409" t="s">
        <v>1300</v>
      </c>
      <c r="B167" s="315" t="s">
        <v>1301</v>
      </c>
      <c r="C167" s="336"/>
      <c r="D167" s="343"/>
      <c r="E167" s="348"/>
      <c r="F167" s="425"/>
    </row>
    <row r="168" spans="1:6" s="409" customFormat="1">
      <c r="B168" s="315" t="s">
        <v>1302</v>
      </c>
      <c r="C168" s="336" t="s">
        <v>929</v>
      </c>
      <c r="D168" s="343">
        <v>4</v>
      </c>
      <c r="E168" s="318">
        <v>0</v>
      </c>
      <c r="F168" s="452">
        <f>D168*E168</f>
        <v>0</v>
      </c>
    </row>
    <row r="169" spans="1:6" s="409" customFormat="1">
      <c r="B169" s="315" t="s">
        <v>1303</v>
      </c>
      <c r="C169" s="336" t="s">
        <v>929</v>
      </c>
      <c r="D169" s="343">
        <v>3</v>
      </c>
      <c r="E169" s="318">
        <v>0</v>
      </c>
      <c r="F169" s="452">
        <f>D169*E169</f>
        <v>0</v>
      </c>
    </row>
    <row r="170" spans="1:6" s="409" customFormat="1">
      <c r="B170" s="315"/>
      <c r="C170" s="336"/>
      <c r="D170" s="343"/>
      <c r="E170" s="348"/>
      <c r="F170" s="425"/>
    </row>
    <row r="171" spans="1:6" s="409" customFormat="1">
      <c r="A171" s="410" t="s">
        <v>1285</v>
      </c>
      <c r="B171" s="350" t="s">
        <v>1286</v>
      </c>
      <c r="C171" s="351" t="s">
        <v>960</v>
      </c>
      <c r="D171" s="352"/>
      <c r="E171" s="351"/>
      <c r="F171" s="424">
        <f>SUM(F154:F170)</f>
        <v>0</v>
      </c>
    </row>
    <row r="172" spans="1:6" s="409" customFormat="1">
      <c r="A172" s="315"/>
      <c r="B172" s="315"/>
      <c r="C172" s="336"/>
      <c r="D172" s="343"/>
      <c r="E172" s="348"/>
      <c r="F172" s="425"/>
    </row>
    <row r="173" spans="1:6" s="409" customFormat="1">
      <c r="A173" s="411"/>
      <c r="B173" s="395" t="s">
        <v>1304</v>
      </c>
      <c r="C173" s="354"/>
      <c r="D173" s="355"/>
      <c r="E173" s="356"/>
      <c r="F173" s="426"/>
    </row>
    <row r="174" spans="1:6" s="409" customFormat="1">
      <c r="B174" s="315"/>
      <c r="C174" s="336"/>
      <c r="D174" s="343"/>
      <c r="E174" s="348"/>
      <c r="F174" s="425"/>
    </row>
    <row r="175" spans="1:6" s="409" customFormat="1">
      <c r="A175" s="410" t="s">
        <v>1232</v>
      </c>
      <c r="B175" s="311" t="s">
        <v>1768</v>
      </c>
      <c r="C175" s="340"/>
      <c r="D175" s="341"/>
      <c r="E175" s="377"/>
      <c r="F175" s="378">
        <f>F124</f>
        <v>0</v>
      </c>
    </row>
    <row r="176" spans="1:6" s="409" customFormat="1">
      <c r="A176" s="411"/>
      <c r="B176" s="395"/>
      <c r="C176" s="336"/>
      <c r="D176" s="343"/>
      <c r="E176" s="348"/>
      <c r="F176" s="349"/>
    </row>
    <row r="177" spans="1:6" s="409" customFormat="1">
      <c r="A177" s="410" t="s">
        <v>1261</v>
      </c>
      <c r="B177" s="311" t="s">
        <v>1769</v>
      </c>
      <c r="C177" s="340"/>
      <c r="D177" s="341"/>
      <c r="E177" s="377"/>
      <c r="F177" s="378">
        <f>F150</f>
        <v>0</v>
      </c>
    </row>
    <row r="178" spans="1:6" s="409" customFormat="1">
      <c r="A178" s="411"/>
      <c r="B178" s="395"/>
      <c r="C178" s="336"/>
      <c r="D178" s="343"/>
      <c r="E178" s="348"/>
      <c r="F178" s="349"/>
    </row>
    <row r="179" spans="1:6" s="409" customFormat="1">
      <c r="A179" s="410" t="s">
        <v>1285</v>
      </c>
      <c r="B179" s="311" t="s">
        <v>1770</v>
      </c>
      <c r="C179" s="340"/>
      <c r="D179" s="341"/>
      <c r="E179" s="377"/>
      <c r="F179" s="378">
        <f>F171</f>
        <v>0</v>
      </c>
    </row>
    <row r="180" spans="1:6" s="409" customFormat="1">
      <c r="B180" s="315"/>
      <c r="C180" s="336"/>
      <c r="D180" s="343"/>
      <c r="E180" s="348"/>
      <c r="F180" s="425"/>
    </row>
    <row r="181" spans="1:6" s="413" customFormat="1">
      <c r="A181" s="412"/>
      <c r="B181" s="379" t="s">
        <v>1419</v>
      </c>
      <c r="C181" s="380"/>
      <c r="D181" s="380"/>
      <c r="E181" s="380"/>
      <c r="F181" s="427">
        <f>SUM(F175:F180)</f>
        <v>0</v>
      </c>
    </row>
    <row r="182" spans="1:6" s="409" customFormat="1">
      <c r="B182" s="315"/>
      <c r="C182" s="336"/>
      <c r="D182" s="338"/>
      <c r="E182" s="339"/>
      <c r="F182" s="417"/>
    </row>
    <row r="183" spans="1:6" s="409" customFormat="1">
      <c r="B183" s="315"/>
      <c r="C183" s="336"/>
      <c r="D183" s="338"/>
      <c r="E183" s="339"/>
      <c r="F183" s="417"/>
    </row>
    <row r="184" spans="1:6" s="409" customFormat="1">
      <c r="B184" s="315"/>
      <c r="C184" s="336"/>
      <c r="D184" s="338"/>
      <c r="E184" s="339"/>
      <c r="F184" s="417"/>
    </row>
    <row r="185" spans="1:6" s="409" customFormat="1">
      <c r="B185" s="315"/>
      <c r="C185" s="336"/>
      <c r="D185" s="338"/>
      <c r="E185" s="339"/>
      <c r="F185" s="417"/>
    </row>
    <row r="186" spans="1:6" s="409" customFormat="1">
      <c r="B186" s="315"/>
      <c r="C186" s="336"/>
      <c r="D186" s="338"/>
      <c r="E186" s="339"/>
      <c r="F186" s="417"/>
    </row>
    <row r="187" spans="1:6" s="409" customFormat="1">
      <c r="B187" s="315"/>
      <c r="C187" s="336"/>
      <c r="D187" s="338"/>
      <c r="E187" s="339"/>
      <c r="F187" s="417"/>
    </row>
    <row r="188" spans="1:6" s="409" customFormat="1">
      <c r="B188" s="315"/>
      <c r="C188" s="336"/>
      <c r="D188" s="338"/>
      <c r="E188" s="339"/>
      <c r="F188" s="417"/>
    </row>
    <row r="189" spans="1:6" s="409" customFormat="1">
      <c r="B189" s="315"/>
      <c r="C189" s="336"/>
      <c r="D189" s="338"/>
      <c r="E189" s="339"/>
      <c r="F189" s="417"/>
    </row>
    <row r="190" spans="1:6" s="409" customFormat="1">
      <c r="B190" s="315"/>
      <c r="C190" s="336"/>
      <c r="D190" s="461"/>
      <c r="E190" s="462"/>
      <c r="F190" s="463"/>
    </row>
    <row r="191" spans="1:6" s="409" customFormat="1">
      <c r="B191" s="315"/>
      <c r="C191" s="336"/>
      <c r="D191" s="461"/>
      <c r="E191" s="462"/>
      <c r="F191" s="463"/>
    </row>
    <row r="192" spans="1:6" s="409" customFormat="1">
      <c r="B192" s="315"/>
      <c r="C192" s="336"/>
      <c r="D192" s="461"/>
      <c r="E192" s="462"/>
      <c r="F192" s="463"/>
    </row>
    <row r="193" spans="1:8" s="409" customFormat="1">
      <c r="B193" s="315"/>
      <c r="C193" s="336"/>
      <c r="D193" s="462"/>
      <c r="E193" s="462"/>
      <c r="F193" s="463"/>
    </row>
    <row r="194" spans="1:8" s="409" customFormat="1">
      <c r="B194" s="315"/>
      <c r="C194" s="336"/>
      <c r="D194" s="338"/>
      <c r="E194" s="339"/>
      <c r="F194" s="417"/>
    </row>
    <row r="195" spans="1:8" s="409" customFormat="1" ht="87.75" customHeight="1">
      <c r="B195" s="315"/>
      <c r="C195" s="336"/>
      <c r="D195" s="338"/>
      <c r="E195" s="339"/>
      <c r="F195" s="417"/>
    </row>
    <row r="196" spans="1:8" s="409" customFormat="1">
      <c r="B196" s="315"/>
      <c r="C196" s="336"/>
      <c r="D196" s="338"/>
      <c r="E196" s="339"/>
      <c r="F196" s="417"/>
    </row>
    <row r="197" spans="1:8" s="409" customFormat="1">
      <c r="B197" s="315"/>
      <c r="C197" s="336"/>
      <c r="D197" s="338"/>
      <c r="E197" s="339"/>
      <c r="F197" s="417"/>
    </row>
    <row r="198" spans="1:8" s="409" customFormat="1">
      <c r="B198" s="315"/>
      <c r="C198" s="336"/>
      <c r="D198" s="338"/>
      <c r="E198" s="339"/>
      <c r="F198" s="417"/>
    </row>
    <row r="199" spans="1:8" s="409" customFormat="1">
      <c r="A199" s="417"/>
      <c r="B199" s="417"/>
      <c r="C199" s="417"/>
      <c r="D199" s="417"/>
      <c r="E199" s="417"/>
      <c r="F199" s="417"/>
      <c r="G199" s="417"/>
      <c r="H199" s="417"/>
    </row>
    <row r="200" spans="1:8" s="409" customFormat="1">
      <c r="A200" s="417"/>
      <c r="B200" s="417"/>
      <c r="C200" s="417"/>
      <c r="D200" s="417"/>
      <c r="E200" s="417"/>
      <c r="F200" s="417"/>
      <c r="G200" s="417"/>
      <c r="H200" s="417"/>
    </row>
    <row r="201" spans="1:8" s="409" customFormat="1">
      <c r="A201" s="417"/>
      <c r="B201" s="417"/>
      <c r="C201" s="417"/>
      <c r="D201" s="417"/>
      <c r="E201" s="417"/>
      <c r="F201" s="417"/>
      <c r="G201" s="417"/>
      <c r="H201" s="417"/>
    </row>
    <row r="202" spans="1:8" s="409" customFormat="1" ht="15.75" customHeight="1">
      <c r="A202" s="417"/>
      <c r="B202" s="417"/>
      <c r="C202" s="417"/>
      <c r="D202" s="417"/>
      <c r="E202" s="417"/>
      <c r="F202" s="417"/>
      <c r="G202" s="417"/>
      <c r="H202" s="417"/>
    </row>
    <row r="203" spans="1:8" s="409" customFormat="1">
      <c r="A203" s="417"/>
      <c r="B203" s="417"/>
      <c r="C203" s="417"/>
      <c r="D203" s="417"/>
      <c r="E203" s="417"/>
      <c r="F203" s="417"/>
      <c r="G203" s="417"/>
      <c r="H203" s="417"/>
    </row>
    <row r="204" spans="1:8" s="409" customFormat="1">
      <c r="A204" s="417"/>
      <c r="B204" s="417"/>
      <c r="C204" s="417"/>
      <c r="D204" s="417"/>
      <c r="E204" s="417">
        <v>0</v>
      </c>
      <c r="F204" s="417"/>
      <c r="G204" s="417"/>
      <c r="H204" s="417"/>
    </row>
    <row r="205" spans="1:8" s="409" customFormat="1">
      <c r="A205" s="417"/>
      <c r="B205" s="417"/>
      <c r="C205" s="417"/>
      <c r="D205" s="417"/>
      <c r="E205" s="417"/>
      <c r="F205" s="417"/>
      <c r="G205" s="417"/>
      <c r="H205" s="417"/>
    </row>
    <row r="206" spans="1:8" s="409" customFormat="1" ht="15.75" customHeight="1">
      <c r="A206" s="417"/>
      <c r="B206" s="417"/>
      <c r="C206" s="417"/>
      <c r="D206" s="417"/>
      <c r="E206" s="417"/>
      <c r="F206" s="417"/>
      <c r="G206" s="417"/>
      <c r="H206" s="417"/>
    </row>
    <row r="207" spans="1:8" s="409" customFormat="1">
      <c r="A207" s="417"/>
      <c r="B207" s="417"/>
      <c r="C207" s="417"/>
      <c r="D207" s="417"/>
      <c r="E207" s="417"/>
      <c r="F207" s="417"/>
      <c r="G207" s="417"/>
      <c r="H207" s="417"/>
    </row>
    <row r="208" spans="1:8" s="409" customFormat="1">
      <c r="A208" s="417"/>
      <c r="B208" s="417"/>
      <c r="C208" s="417"/>
      <c r="D208" s="417"/>
      <c r="E208" s="417"/>
      <c r="F208" s="417"/>
      <c r="G208" s="417"/>
      <c r="H208" s="417"/>
    </row>
    <row r="209" spans="1:6" s="409" customFormat="1" ht="14.45" customHeight="1">
      <c r="B209" s="315"/>
      <c r="C209" s="336"/>
      <c r="D209" s="338"/>
      <c r="E209" s="339"/>
      <c r="F209" s="417"/>
    </row>
    <row r="210" spans="1:6" s="409" customFormat="1">
      <c r="B210" s="315"/>
      <c r="C210" s="336"/>
      <c r="D210" s="338"/>
      <c r="E210" s="339"/>
      <c r="F210" s="417"/>
    </row>
    <row r="211" spans="1:6" s="409" customFormat="1">
      <c r="B211" s="315"/>
      <c r="C211" s="336"/>
      <c r="D211" s="338"/>
      <c r="E211" s="339"/>
      <c r="F211" s="417"/>
    </row>
    <row r="212" spans="1:6" s="409" customFormat="1">
      <c r="B212" s="315"/>
      <c r="C212" s="336"/>
      <c r="D212" s="338"/>
      <c r="E212" s="339"/>
      <c r="F212" s="417"/>
    </row>
    <row r="213" spans="1:6" s="409" customFormat="1">
      <c r="B213" s="315"/>
      <c r="C213" s="336"/>
      <c r="D213" s="338"/>
      <c r="E213" s="339"/>
      <c r="F213" s="417"/>
    </row>
    <row r="214" spans="1:6" s="409" customFormat="1">
      <c r="B214" s="315"/>
      <c r="C214" s="336"/>
      <c r="D214" s="338"/>
      <c r="E214" s="339"/>
      <c r="F214" s="417"/>
    </row>
    <row r="215" spans="1:6" s="409" customFormat="1">
      <c r="B215" s="315"/>
      <c r="C215" s="336"/>
      <c r="D215" s="338"/>
      <c r="E215" s="339"/>
      <c r="F215" s="417"/>
    </row>
    <row r="216" spans="1:6" s="409" customFormat="1">
      <c r="B216" s="315"/>
      <c r="C216" s="336"/>
      <c r="D216" s="338"/>
      <c r="E216" s="339"/>
      <c r="F216" s="417"/>
    </row>
    <row r="217" spans="1:6" s="409" customFormat="1">
      <c r="B217" s="315"/>
      <c r="C217" s="336"/>
      <c r="D217" s="338"/>
      <c r="E217" s="339"/>
      <c r="F217" s="417"/>
    </row>
    <row r="218" spans="1:6" s="409" customFormat="1">
      <c r="B218" s="315"/>
      <c r="C218" s="336"/>
      <c r="D218" s="338"/>
      <c r="E218" s="339">
        <v>0</v>
      </c>
      <c r="F218" s="417"/>
    </row>
    <row r="219" spans="1:6" s="409" customFormat="1">
      <c r="B219" s="315"/>
      <c r="C219" s="336"/>
      <c r="D219" s="338"/>
      <c r="E219" s="339"/>
      <c r="F219" s="417"/>
    </row>
    <row r="220" spans="1:6" s="409" customFormat="1">
      <c r="B220" s="315"/>
      <c r="C220" s="336"/>
      <c r="D220" s="338"/>
      <c r="E220" s="339"/>
      <c r="F220" s="417"/>
    </row>
    <row r="221" spans="1:6" s="409" customFormat="1">
      <c r="B221" s="315"/>
      <c r="C221" s="336"/>
      <c r="D221" s="338"/>
      <c r="E221" s="339"/>
      <c r="F221" s="417"/>
    </row>
    <row r="222" spans="1:6" s="409" customFormat="1">
      <c r="B222" s="315"/>
      <c r="C222" s="336"/>
      <c r="D222" s="338"/>
      <c r="E222" s="339"/>
      <c r="F222" s="417"/>
    </row>
    <row r="223" spans="1:6" s="409" customFormat="1">
      <c r="A223" s="464"/>
      <c r="B223" s="465"/>
      <c r="C223" s="466"/>
      <c r="D223" s="466"/>
      <c r="E223" s="467"/>
      <c r="F223" s="468"/>
    </row>
    <row r="224" spans="1:6" s="409" customFormat="1">
      <c r="A224" s="464"/>
      <c r="B224" s="465"/>
      <c r="C224" s="466"/>
      <c r="D224" s="466"/>
      <c r="E224" s="467">
        <v>0</v>
      </c>
      <c r="F224" s="468"/>
    </row>
    <row r="225" spans="1:6" s="409" customFormat="1">
      <c r="A225" s="464"/>
      <c r="B225" s="465"/>
      <c r="C225" s="466"/>
      <c r="D225" s="467"/>
      <c r="E225" s="467"/>
      <c r="F225" s="463"/>
    </row>
    <row r="226" spans="1:6" s="409" customFormat="1">
      <c r="A226" s="464"/>
      <c r="B226" s="465"/>
      <c r="C226" s="466"/>
      <c r="D226" s="467"/>
      <c r="E226" s="467"/>
      <c r="F226" s="463"/>
    </row>
    <row r="227" spans="1:6" s="409" customFormat="1">
      <c r="A227" s="464"/>
      <c r="B227" s="465"/>
      <c r="C227" s="466"/>
      <c r="D227" s="467"/>
      <c r="E227" s="467">
        <v>0</v>
      </c>
      <c r="F227" s="463"/>
    </row>
    <row r="228" spans="1:6" s="409" customFormat="1">
      <c r="B228" s="315"/>
      <c r="C228" s="336"/>
      <c r="D228" s="358"/>
      <c r="E228" s="339"/>
      <c r="F228" s="417"/>
    </row>
    <row r="229" spans="1:6" s="409" customFormat="1">
      <c r="B229" s="315"/>
      <c r="C229" s="336"/>
      <c r="D229" s="358"/>
      <c r="E229" s="339"/>
      <c r="F229" s="417"/>
    </row>
    <row r="230" spans="1:6" s="409" customFormat="1">
      <c r="B230" s="315"/>
      <c r="C230" s="336"/>
      <c r="D230" s="358"/>
      <c r="E230" s="339">
        <v>0</v>
      </c>
      <c r="F230" s="417"/>
    </row>
    <row r="231" spans="1:6" s="409" customFormat="1">
      <c r="B231" s="315"/>
      <c r="C231" s="336"/>
      <c r="D231" s="358"/>
      <c r="E231" s="339"/>
      <c r="F231" s="417"/>
    </row>
    <row r="232" spans="1:6" s="409" customFormat="1">
      <c r="B232" s="315"/>
      <c r="C232" s="336"/>
      <c r="D232" s="358"/>
      <c r="E232" s="339"/>
      <c r="F232" s="417"/>
    </row>
    <row r="233" spans="1:6" s="409" customFormat="1">
      <c r="B233" s="315"/>
      <c r="C233" s="336"/>
      <c r="D233" s="358"/>
      <c r="E233" s="339"/>
      <c r="F233" s="417"/>
    </row>
    <row r="234" spans="1:6" s="409" customFormat="1" ht="78.75" customHeight="1">
      <c r="B234" s="315"/>
      <c r="C234" s="336"/>
      <c r="D234" s="358"/>
      <c r="E234" s="339">
        <v>0</v>
      </c>
      <c r="F234" s="417"/>
    </row>
    <row r="235" spans="1:6" s="409" customFormat="1">
      <c r="B235" s="315"/>
      <c r="C235" s="336"/>
      <c r="D235" s="358"/>
      <c r="E235" s="339">
        <v>0</v>
      </c>
      <c r="F235" s="417"/>
    </row>
    <row r="236" spans="1:6" s="409" customFormat="1">
      <c r="B236" s="315"/>
      <c r="C236" s="336"/>
      <c r="D236" s="358"/>
      <c r="E236" s="339">
        <v>0</v>
      </c>
      <c r="F236" s="417"/>
    </row>
    <row r="237" spans="1:6" s="409" customFormat="1">
      <c r="B237" s="315"/>
      <c r="C237" s="336"/>
      <c r="D237" s="358"/>
      <c r="E237" s="339"/>
      <c r="F237" s="417"/>
    </row>
    <row r="238" spans="1:6" s="409" customFormat="1">
      <c r="B238" s="315"/>
      <c r="C238" s="336"/>
      <c r="D238" s="358"/>
      <c r="E238" s="339"/>
      <c r="F238" s="417"/>
    </row>
    <row r="239" spans="1:6" s="409" customFormat="1">
      <c r="B239" s="315"/>
      <c r="C239" s="336"/>
      <c r="D239" s="358"/>
      <c r="E239" s="339"/>
      <c r="F239" s="417"/>
    </row>
    <row r="240" spans="1:6" s="409" customFormat="1">
      <c r="B240" s="315"/>
      <c r="C240" s="336"/>
      <c r="D240" s="358"/>
      <c r="E240" s="339">
        <v>0</v>
      </c>
      <c r="F240" s="417"/>
    </row>
    <row r="241" spans="2:6" s="409" customFormat="1">
      <c r="B241" s="315"/>
      <c r="C241" s="336"/>
      <c r="D241" s="358"/>
      <c r="E241" s="339"/>
      <c r="F241" s="417"/>
    </row>
    <row r="242" spans="2:6" s="409" customFormat="1">
      <c r="B242" s="315"/>
      <c r="C242" s="336"/>
      <c r="D242" s="358"/>
      <c r="E242" s="339"/>
      <c r="F242" s="417"/>
    </row>
    <row r="243" spans="2:6" s="409" customFormat="1">
      <c r="B243" s="315"/>
      <c r="C243" s="336"/>
      <c r="D243" s="358"/>
      <c r="E243" s="339"/>
      <c r="F243" s="417"/>
    </row>
    <row r="244" spans="2:6" s="409" customFormat="1">
      <c r="B244" s="315"/>
      <c r="C244" s="336"/>
      <c r="D244" s="358"/>
      <c r="E244" s="339">
        <v>0</v>
      </c>
      <c r="F244" s="417"/>
    </row>
    <row r="245" spans="2:6" s="409" customFormat="1">
      <c r="B245" s="315"/>
      <c r="C245" s="336"/>
      <c r="D245" s="358"/>
      <c r="E245" s="339"/>
      <c r="F245" s="417"/>
    </row>
    <row r="246" spans="2:6" s="409" customFormat="1">
      <c r="B246" s="315"/>
      <c r="C246" s="336"/>
      <c r="D246" s="358"/>
      <c r="E246" s="339"/>
      <c r="F246" s="417"/>
    </row>
    <row r="247" spans="2:6" s="409" customFormat="1">
      <c r="B247" s="315"/>
      <c r="C247" s="336"/>
      <c r="D247" s="358"/>
      <c r="E247" s="339"/>
      <c r="F247" s="417"/>
    </row>
    <row r="248" spans="2:6" s="409" customFormat="1" ht="15.75" customHeight="1">
      <c r="B248" s="315"/>
      <c r="C248" s="336"/>
      <c r="D248" s="358"/>
      <c r="E248" s="339">
        <v>0</v>
      </c>
      <c r="F248" s="417"/>
    </row>
    <row r="249" spans="2:6" s="409" customFormat="1" ht="30.75" customHeight="1">
      <c r="B249" s="315"/>
      <c r="C249" s="336"/>
      <c r="D249" s="358"/>
      <c r="E249" s="339"/>
      <c r="F249" s="417"/>
    </row>
    <row r="250" spans="2:6" s="409" customFormat="1">
      <c r="B250" s="315"/>
      <c r="C250" s="336"/>
      <c r="D250" s="358"/>
      <c r="E250" s="339"/>
      <c r="F250" s="417"/>
    </row>
    <row r="251" spans="2:6" s="409" customFormat="1">
      <c r="B251" s="315"/>
      <c r="C251" s="336"/>
      <c r="D251" s="358"/>
      <c r="E251" s="339">
        <v>0</v>
      </c>
      <c r="F251" s="417"/>
    </row>
    <row r="252" spans="2:6" s="409" customFormat="1">
      <c r="B252" s="315"/>
      <c r="C252" s="336"/>
      <c r="D252" s="359"/>
      <c r="E252" s="360"/>
      <c r="F252" s="419"/>
    </row>
    <row r="253" spans="2:6" s="409" customFormat="1" ht="15.75" customHeight="1">
      <c r="B253" s="315"/>
      <c r="C253" s="336"/>
      <c r="D253" s="359"/>
      <c r="E253" s="360"/>
      <c r="F253" s="419"/>
    </row>
    <row r="254" spans="2:6" s="409" customFormat="1">
      <c r="B254" s="315"/>
      <c r="C254" s="336"/>
      <c r="D254" s="361"/>
      <c r="E254" s="360">
        <v>0</v>
      </c>
      <c r="F254" s="419"/>
    </row>
    <row r="255" spans="2:6" s="409" customFormat="1" ht="80.25" customHeight="1">
      <c r="B255" s="315"/>
      <c r="C255" s="336"/>
      <c r="D255" s="336"/>
      <c r="E255" s="462"/>
      <c r="F255" s="463"/>
    </row>
    <row r="256" spans="2:6" s="409" customFormat="1">
      <c r="B256" s="315"/>
      <c r="C256" s="336"/>
      <c r="D256" s="461"/>
      <c r="E256" s="462"/>
      <c r="F256" s="463"/>
    </row>
    <row r="257" spans="1:8" s="409" customFormat="1" ht="15" customHeight="1">
      <c r="B257" s="315"/>
      <c r="C257" s="336"/>
      <c r="D257" s="461"/>
      <c r="E257" s="462">
        <v>0</v>
      </c>
      <c r="F257" s="463"/>
    </row>
    <row r="258" spans="1:8" s="409" customFormat="1" ht="16.350000000000001" customHeight="1">
      <c r="B258" s="315"/>
      <c r="C258" s="336"/>
      <c r="D258" s="336"/>
      <c r="E258" s="462"/>
      <c r="F258" s="463"/>
    </row>
    <row r="259" spans="1:8" s="409" customFormat="1">
      <c r="B259" s="315"/>
      <c r="C259" s="336"/>
      <c r="D259" s="338"/>
      <c r="E259" s="339"/>
      <c r="F259" s="417"/>
    </row>
    <row r="260" spans="1:8" s="409" customFormat="1">
      <c r="B260" s="315"/>
      <c r="C260" s="336"/>
      <c r="D260" s="343"/>
      <c r="E260" s="339">
        <v>0</v>
      </c>
      <c r="F260" s="417"/>
    </row>
    <row r="261" spans="1:8" s="409" customFormat="1">
      <c r="B261" s="315"/>
      <c r="C261" s="336"/>
      <c r="D261" s="338"/>
      <c r="E261" s="339">
        <v>0</v>
      </c>
      <c r="F261" s="417"/>
    </row>
    <row r="262" spans="1:8" s="409" customFormat="1" ht="129.75" customHeight="1">
      <c r="B262" s="315"/>
      <c r="C262" s="336"/>
      <c r="D262" s="336"/>
      <c r="E262" s="339">
        <v>0</v>
      </c>
      <c r="F262" s="463"/>
    </row>
    <row r="263" spans="1:8" s="409" customFormat="1">
      <c r="B263" s="315"/>
      <c r="C263" s="336"/>
      <c r="D263" s="461"/>
      <c r="E263" s="462"/>
      <c r="F263" s="463"/>
    </row>
    <row r="264" spans="1:8" s="409" customFormat="1">
      <c r="B264" s="315"/>
      <c r="C264" s="336"/>
      <c r="D264" s="461"/>
      <c r="E264" s="462"/>
      <c r="F264" s="463"/>
    </row>
    <row r="265" spans="1:8" s="409" customFormat="1">
      <c r="B265" s="315"/>
      <c r="C265" s="336"/>
      <c r="D265" s="461"/>
      <c r="E265" s="462"/>
      <c r="F265" s="463"/>
    </row>
    <row r="266" spans="1:8" s="409" customFormat="1">
      <c r="B266" s="315"/>
      <c r="C266" s="336"/>
      <c r="D266" s="461"/>
      <c r="E266" s="462">
        <v>0</v>
      </c>
      <c r="F266" s="463"/>
    </row>
    <row r="267" spans="1:8" s="409" customFormat="1">
      <c r="B267" s="315"/>
      <c r="C267" s="336"/>
      <c r="D267" s="461"/>
      <c r="E267" s="462"/>
      <c r="F267" s="463"/>
    </row>
    <row r="268" spans="1:8" s="409" customFormat="1">
      <c r="B268" s="315"/>
      <c r="C268" s="336"/>
      <c r="D268" s="461"/>
      <c r="E268" s="462"/>
      <c r="F268" s="463"/>
    </row>
    <row r="269" spans="1:8" s="409" customFormat="1">
      <c r="B269" s="315"/>
      <c r="C269" s="336"/>
      <c r="D269" s="461"/>
      <c r="E269" s="462">
        <v>0</v>
      </c>
      <c r="F269" s="463"/>
    </row>
    <row r="270" spans="1:8" s="409" customFormat="1">
      <c r="A270" s="417"/>
      <c r="B270" s="417"/>
      <c r="C270" s="417"/>
      <c r="D270" s="417"/>
      <c r="E270" s="417"/>
      <c r="F270" s="417"/>
      <c r="G270" s="417"/>
      <c r="H270" s="417"/>
    </row>
    <row r="271" spans="1:8" s="409" customFormat="1">
      <c r="A271" s="417"/>
      <c r="B271" s="417"/>
      <c r="C271" s="417"/>
      <c r="D271" s="417"/>
      <c r="E271" s="417"/>
      <c r="F271" s="417"/>
      <c r="G271" s="417"/>
      <c r="H271" s="417"/>
    </row>
    <row r="272" spans="1:8" s="409" customFormat="1">
      <c r="A272" s="417"/>
      <c r="B272" s="417"/>
      <c r="C272" s="417"/>
      <c r="D272" s="417"/>
      <c r="E272" s="417">
        <v>0</v>
      </c>
      <c r="F272" s="417"/>
      <c r="G272" s="417"/>
      <c r="H272" s="417"/>
    </row>
    <row r="273" spans="1:8" s="409" customFormat="1" ht="15.75" customHeight="1">
      <c r="A273" s="417"/>
      <c r="B273" s="417"/>
      <c r="C273" s="417"/>
      <c r="D273" s="417"/>
      <c r="E273" s="417"/>
      <c r="F273" s="417"/>
      <c r="G273" s="417"/>
      <c r="H273" s="417"/>
    </row>
    <row r="274" spans="1:8" s="409" customFormat="1">
      <c r="A274" s="417"/>
      <c r="B274" s="417"/>
      <c r="C274" s="417"/>
      <c r="D274" s="417"/>
      <c r="E274" s="417"/>
      <c r="F274" s="417"/>
      <c r="G274" s="417"/>
      <c r="H274" s="417"/>
    </row>
    <row r="275" spans="1:8" s="409" customFormat="1" ht="15.75" customHeight="1">
      <c r="A275" s="417"/>
      <c r="B275" s="417"/>
      <c r="C275" s="417"/>
      <c r="D275" s="417"/>
      <c r="E275" s="417">
        <v>0</v>
      </c>
      <c r="F275" s="417"/>
      <c r="G275" s="417"/>
      <c r="H275" s="417"/>
    </row>
    <row r="276" spans="1:8" s="409" customFormat="1">
      <c r="A276" s="417"/>
      <c r="B276" s="417"/>
      <c r="C276" s="417"/>
      <c r="D276" s="417"/>
      <c r="E276" s="417"/>
      <c r="F276" s="417"/>
      <c r="G276" s="417"/>
      <c r="H276" s="417"/>
    </row>
    <row r="277" spans="1:8" s="409" customFormat="1">
      <c r="A277" s="417"/>
      <c r="B277" s="417"/>
      <c r="C277" s="417"/>
      <c r="D277" s="417"/>
      <c r="E277" s="417"/>
      <c r="F277" s="417"/>
      <c r="G277" s="417"/>
      <c r="H277" s="417"/>
    </row>
    <row r="278" spans="1:8" s="409" customFormat="1">
      <c r="B278" s="315"/>
      <c r="C278" s="336"/>
      <c r="D278" s="338"/>
      <c r="E278" s="339">
        <v>0</v>
      </c>
      <c r="F278" s="417"/>
    </row>
    <row r="279" spans="1:8" s="409" customFormat="1">
      <c r="B279" s="315"/>
      <c r="C279" s="336"/>
      <c r="D279" s="362"/>
      <c r="E279" s="339"/>
      <c r="F279" s="417"/>
    </row>
    <row r="280" spans="1:8" s="409" customFormat="1">
      <c r="B280" s="315"/>
      <c r="C280" s="336"/>
      <c r="D280" s="362"/>
      <c r="E280" s="339">
        <v>0</v>
      </c>
      <c r="F280" s="417"/>
    </row>
    <row r="281" spans="1:8" s="409" customFormat="1">
      <c r="B281" s="315"/>
      <c r="C281" s="336"/>
      <c r="D281" s="362"/>
      <c r="E281" s="339"/>
      <c r="F281" s="417"/>
    </row>
    <row r="282" spans="1:8" s="409" customFormat="1">
      <c r="B282" s="315"/>
      <c r="C282" s="336"/>
      <c r="D282" s="362"/>
      <c r="E282" s="339"/>
      <c r="F282" s="417"/>
    </row>
    <row r="283" spans="1:8" s="409" customFormat="1">
      <c r="B283" s="315"/>
      <c r="C283" s="336"/>
      <c r="D283" s="362"/>
      <c r="E283" s="339">
        <v>0</v>
      </c>
      <c r="F283" s="417"/>
    </row>
    <row r="284" spans="1:8" s="409" customFormat="1">
      <c r="B284" s="315"/>
      <c r="C284" s="336"/>
      <c r="D284" s="362"/>
      <c r="E284" s="339"/>
      <c r="F284" s="417"/>
    </row>
    <row r="285" spans="1:8" s="409" customFormat="1">
      <c r="B285" s="315"/>
      <c r="C285" s="336"/>
      <c r="D285" s="362"/>
      <c r="E285" s="339"/>
      <c r="F285" s="417"/>
    </row>
    <row r="286" spans="1:8" s="409" customFormat="1">
      <c r="B286" s="315"/>
      <c r="C286" s="336"/>
      <c r="D286" s="362"/>
      <c r="E286" s="339">
        <v>0</v>
      </c>
      <c r="F286" s="417"/>
    </row>
    <row r="287" spans="1:8" s="409" customFormat="1">
      <c r="B287" s="315"/>
      <c r="C287" s="336"/>
      <c r="D287" s="362"/>
      <c r="E287" s="339"/>
      <c r="F287" s="417"/>
    </row>
    <row r="288" spans="1:8" s="409" customFormat="1">
      <c r="B288" s="315"/>
      <c r="C288" s="336"/>
      <c r="D288" s="362"/>
      <c r="E288" s="339"/>
      <c r="F288" s="417"/>
    </row>
    <row r="289" spans="2:6" s="409" customFormat="1">
      <c r="B289" s="315"/>
      <c r="C289" s="336"/>
      <c r="D289" s="362"/>
      <c r="E289" s="339">
        <v>0</v>
      </c>
      <c r="F289" s="417">
        <f>E289*D289</f>
        <v>0</v>
      </c>
    </row>
    <row r="290" spans="2:6" s="409" customFormat="1">
      <c r="B290" s="315"/>
      <c r="C290" s="336"/>
      <c r="D290" s="362"/>
      <c r="E290" s="339"/>
      <c r="F290" s="417"/>
    </row>
    <row r="291" spans="2:6" s="409" customFormat="1">
      <c r="B291" s="315"/>
      <c r="C291" s="336"/>
      <c r="D291" s="362"/>
      <c r="E291" s="339"/>
      <c r="F291" s="417"/>
    </row>
    <row r="292" spans="2:6" s="409" customFormat="1">
      <c r="B292" s="315"/>
      <c r="C292" s="336"/>
      <c r="D292" s="338"/>
      <c r="E292" s="339"/>
      <c r="F292" s="417"/>
    </row>
    <row r="293" spans="2:6" s="409" customFormat="1">
      <c r="B293" s="315"/>
      <c r="C293" s="336"/>
      <c r="D293" s="362"/>
      <c r="E293" s="339"/>
      <c r="F293" s="417"/>
    </row>
    <row r="294" spans="2:6" s="409" customFormat="1">
      <c r="B294" s="315"/>
      <c r="C294" s="336"/>
      <c r="D294" s="362"/>
      <c r="E294" s="339"/>
      <c r="F294" s="417"/>
    </row>
    <row r="295" spans="2:6" s="409" customFormat="1">
      <c r="B295" s="315"/>
      <c r="C295" s="336"/>
      <c r="D295" s="362"/>
      <c r="E295" s="339"/>
      <c r="F295" s="417"/>
    </row>
    <row r="296" spans="2:6" s="409" customFormat="1">
      <c r="B296" s="315"/>
      <c r="C296" s="336"/>
      <c r="D296" s="362"/>
      <c r="E296" s="360"/>
      <c r="F296" s="419"/>
    </row>
    <row r="297" spans="2:6" s="409" customFormat="1">
      <c r="B297" s="315"/>
      <c r="C297" s="336"/>
      <c r="D297" s="362"/>
      <c r="E297" s="360"/>
      <c r="F297" s="419"/>
    </row>
    <row r="298" spans="2:6" s="409" customFormat="1">
      <c r="B298" s="315"/>
      <c r="C298" s="336"/>
      <c r="D298" s="362"/>
      <c r="E298" s="360"/>
      <c r="F298" s="419"/>
    </row>
    <row r="299" spans="2:6" s="409" customFormat="1">
      <c r="B299" s="315"/>
      <c r="C299" s="336"/>
      <c r="D299" s="362"/>
      <c r="E299" s="360"/>
      <c r="F299" s="419"/>
    </row>
    <row r="300" spans="2:6" s="409" customFormat="1">
      <c r="B300" s="315"/>
      <c r="C300" s="336"/>
      <c r="D300" s="362"/>
      <c r="E300" s="360"/>
      <c r="F300" s="419"/>
    </row>
    <row r="301" spans="2:6" s="409" customFormat="1">
      <c r="B301" s="315"/>
      <c r="C301" s="336"/>
      <c r="D301" s="362"/>
      <c r="E301" s="360"/>
      <c r="F301" s="417"/>
    </row>
    <row r="302" spans="2:6" s="409" customFormat="1">
      <c r="B302" s="315"/>
      <c r="C302" s="336"/>
      <c r="D302" s="362"/>
      <c r="E302" s="360"/>
      <c r="F302" s="417"/>
    </row>
    <row r="303" spans="2:6" s="409" customFormat="1">
      <c r="B303" s="315"/>
      <c r="C303" s="336"/>
      <c r="D303" s="362"/>
      <c r="E303" s="360"/>
      <c r="F303" s="419"/>
    </row>
    <row r="304" spans="2:6" s="409" customFormat="1">
      <c r="B304" s="315"/>
      <c r="C304" s="336"/>
      <c r="D304" s="363"/>
      <c r="E304" s="339"/>
      <c r="F304" s="417"/>
    </row>
    <row r="305" spans="2:6" s="409" customFormat="1">
      <c r="B305" s="315"/>
      <c r="C305" s="336"/>
      <c r="D305" s="363"/>
      <c r="E305" s="339"/>
      <c r="F305" s="417"/>
    </row>
    <row r="306" spans="2:6" s="409" customFormat="1">
      <c r="B306" s="315"/>
      <c r="C306" s="336"/>
      <c r="D306" s="363"/>
      <c r="E306" s="339"/>
      <c r="F306" s="417"/>
    </row>
    <row r="307" spans="2:6" s="409" customFormat="1">
      <c r="B307" s="315"/>
      <c r="C307" s="336"/>
      <c r="D307" s="363"/>
      <c r="E307" s="339"/>
      <c r="F307" s="417"/>
    </row>
    <row r="308" spans="2:6" s="409" customFormat="1">
      <c r="B308" s="315"/>
      <c r="C308" s="336"/>
      <c r="D308" s="461"/>
      <c r="E308" s="462"/>
      <c r="F308" s="463"/>
    </row>
    <row r="309" spans="2:6" s="409" customFormat="1">
      <c r="B309" s="315"/>
      <c r="C309" s="336"/>
      <c r="D309" s="461"/>
      <c r="E309" s="462"/>
      <c r="F309" s="463"/>
    </row>
    <row r="310" spans="2:6" s="409" customFormat="1">
      <c r="B310" s="315"/>
      <c r="C310" s="336"/>
      <c r="D310" s="461"/>
      <c r="E310" s="462"/>
      <c r="F310" s="463"/>
    </row>
    <row r="311" spans="2:6" s="409" customFormat="1">
      <c r="B311" s="315"/>
      <c r="C311" s="336"/>
      <c r="D311" s="461"/>
      <c r="E311" s="462"/>
      <c r="F311" s="463"/>
    </row>
    <row r="312" spans="2:6" s="409" customFormat="1">
      <c r="B312" s="315"/>
      <c r="C312" s="336"/>
      <c r="D312" s="461"/>
      <c r="E312" s="462"/>
      <c r="F312" s="463"/>
    </row>
    <row r="313" spans="2:6" s="409" customFormat="1">
      <c r="B313" s="315"/>
      <c r="C313" s="336"/>
      <c r="D313" s="461"/>
      <c r="E313" s="462"/>
      <c r="F313" s="463"/>
    </row>
    <row r="314" spans="2:6" s="409" customFormat="1">
      <c r="B314" s="315"/>
      <c r="C314" s="336"/>
      <c r="D314" s="461"/>
      <c r="E314" s="462"/>
      <c r="F314" s="463"/>
    </row>
    <row r="315" spans="2:6" s="409" customFormat="1">
      <c r="B315" s="315"/>
      <c r="C315" s="336"/>
      <c r="D315" s="461"/>
      <c r="E315" s="462"/>
      <c r="F315" s="463"/>
    </row>
    <row r="316" spans="2:6" s="409" customFormat="1">
      <c r="B316" s="315"/>
      <c r="C316" s="336"/>
      <c r="D316" s="461"/>
      <c r="E316" s="462"/>
      <c r="F316" s="463"/>
    </row>
    <row r="317" spans="2:6" s="409" customFormat="1">
      <c r="B317" s="315"/>
      <c r="C317" s="336"/>
      <c r="D317" s="461"/>
      <c r="E317" s="462"/>
      <c r="F317" s="463"/>
    </row>
    <row r="318" spans="2:6" s="409" customFormat="1">
      <c r="B318" s="315"/>
      <c r="C318" s="336"/>
      <c r="D318" s="461"/>
      <c r="E318" s="462"/>
      <c r="F318" s="463"/>
    </row>
    <row r="319" spans="2:6" s="409" customFormat="1">
      <c r="B319" s="315"/>
      <c r="C319" s="336"/>
      <c r="D319" s="461"/>
      <c r="E319" s="462"/>
      <c r="F319" s="463"/>
    </row>
    <row r="320" spans="2:6" s="409" customFormat="1">
      <c r="B320" s="315"/>
      <c r="C320" s="336"/>
      <c r="D320" s="461"/>
      <c r="E320" s="462"/>
      <c r="F320" s="463"/>
    </row>
    <row r="321" spans="1:9" s="409" customFormat="1">
      <c r="B321" s="315"/>
      <c r="C321" s="336"/>
      <c r="D321" s="461"/>
      <c r="E321" s="462"/>
      <c r="F321" s="463"/>
    </row>
    <row r="322" spans="1:9" s="409" customFormat="1" ht="69" customHeight="1">
      <c r="B322" s="315"/>
      <c r="C322" s="336"/>
      <c r="D322" s="461"/>
      <c r="E322" s="462"/>
      <c r="F322" s="463"/>
    </row>
    <row r="323" spans="1:9" s="409" customFormat="1">
      <c r="B323" s="315"/>
      <c r="C323" s="336"/>
      <c r="D323" s="461"/>
      <c r="E323" s="462"/>
      <c r="F323" s="463"/>
    </row>
    <row r="324" spans="1:9" s="409" customFormat="1">
      <c r="A324" s="462"/>
      <c r="B324" s="462"/>
      <c r="C324" s="462"/>
      <c r="D324" s="462"/>
      <c r="E324" s="462"/>
      <c r="F324" s="462"/>
      <c r="G324" s="462"/>
      <c r="H324" s="462"/>
      <c r="I324" s="462"/>
    </row>
    <row r="325" spans="1:9" s="409" customFormat="1">
      <c r="A325" s="462"/>
      <c r="B325" s="462"/>
      <c r="C325" s="462"/>
      <c r="D325" s="462"/>
      <c r="E325" s="462"/>
      <c r="F325" s="462"/>
      <c r="G325" s="462"/>
      <c r="H325" s="462"/>
      <c r="I325" s="462"/>
    </row>
    <row r="326" spans="1:9" s="409" customFormat="1">
      <c r="A326" s="462"/>
      <c r="B326" s="462"/>
      <c r="C326" s="462"/>
      <c r="D326" s="462"/>
      <c r="E326" s="462"/>
      <c r="F326" s="462"/>
      <c r="G326" s="462"/>
      <c r="H326" s="462"/>
      <c r="I326" s="462"/>
    </row>
    <row r="327" spans="1:9" s="409" customFormat="1">
      <c r="A327" s="462"/>
      <c r="B327" s="462"/>
      <c r="C327" s="462"/>
      <c r="D327" s="462"/>
      <c r="E327" s="462"/>
      <c r="F327" s="462"/>
      <c r="G327" s="462"/>
      <c r="H327" s="462"/>
      <c r="I327" s="462"/>
    </row>
    <row r="328" spans="1:9" s="409" customFormat="1" ht="15.75" customHeight="1">
      <c r="A328" s="462"/>
      <c r="B328" s="462"/>
      <c r="C328" s="462"/>
      <c r="D328" s="462"/>
      <c r="E328" s="462"/>
      <c r="F328" s="462"/>
      <c r="G328" s="462"/>
      <c r="H328" s="462"/>
      <c r="I328" s="462"/>
    </row>
    <row r="329" spans="1:9" s="409" customFormat="1">
      <c r="A329" s="462"/>
      <c r="B329" s="462"/>
      <c r="C329" s="462"/>
      <c r="D329" s="462"/>
      <c r="E329" s="462"/>
      <c r="F329" s="462"/>
      <c r="G329" s="462"/>
      <c r="H329" s="462"/>
      <c r="I329" s="462"/>
    </row>
    <row r="330" spans="1:9" s="409" customFormat="1">
      <c r="B330" s="315"/>
      <c r="C330" s="336"/>
      <c r="D330" s="462"/>
      <c r="E330" s="462"/>
      <c r="F330" s="463"/>
    </row>
    <row r="331" spans="1:9" s="409" customFormat="1">
      <c r="B331" s="315"/>
      <c r="C331" s="336"/>
      <c r="D331" s="462"/>
      <c r="E331" s="462"/>
      <c r="F331" s="463"/>
    </row>
    <row r="332" spans="1:9" s="409" customFormat="1">
      <c r="B332" s="315"/>
      <c r="C332" s="336"/>
      <c r="D332" s="462"/>
      <c r="E332" s="462"/>
      <c r="F332" s="463"/>
    </row>
    <row r="333" spans="1:9" s="409" customFormat="1" ht="53.1" customHeight="1">
      <c r="B333" s="315"/>
      <c r="C333" s="336"/>
      <c r="D333" s="462"/>
      <c r="E333" s="462">
        <v>0</v>
      </c>
      <c r="F333" s="463"/>
    </row>
    <row r="334" spans="1:9" s="409" customFormat="1">
      <c r="B334" s="315"/>
      <c r="C334" s="336"/>
      <c r="D334" s="462"/>
      <c r="E334" s="462"/>
      <c r="F334" s="463"/>
    </row>
    <row r="335" spans="1:9" s="409" customFormat="1">
      <c r="B335" s="315"/>
      <c r="C335" s="336"/>
      <c r="D335" s="462"/>
      <c r="E335" s="462"/>
      <c r="F335" s="463"/>
    </row>
    <row r="336" spans="1:9" s="409" customFormat="1">
      <c r="B336" s="315"/>
      <c r="C336" s="336"/>
      <c r="D336" s="462"/>
      <c r="E336" s="462"/>
      <c r="F336" s="463"/>
    </row>
    <row r="337" spans="1:6" s="409" customFormat="1">
      <c r="B337" s="315"/>
      <c r="C337" s="336"/>
      <c r="D337" s="462"/>
      <c r="E337" s="462"/>
      <c r="F337" s="463"/>
    </row>
    <row r="338" spans="1:6" s="409" customFormat="1">
      <c r="B338" s="315"/>
      <c r="C338" s="336"/>
      <c r="D338" s="462"/>
      <c r="E338" s="462"/>
      <c r="F338" s="463"/>
    </row>
    <row r="339" spans="1:6" s="409" customFormat="1">
      <c r="B339" s="315"/>
      <c r="C339" s="336"/>
      <c r="D339" s="462"/>
      <c r="E339" s="462"/>
      <c r="F339" s="463"/>
    </row>
    <row r="340" spans="1:6" s="409" customFormat="1">
      <c r="A340" s="469"/>
      <c r="B340" s="315"/>
      <c r="C340" s="336"/>
      <c r="D340" s="462"/>
      <c r="E340" s="462"/>
      <c r="F340" s="463"/>
    </row>
    <row r="341" spans="1:6" s="409" customFormat="1">
      <c r="B341" s="315"/>
      <c r="C341" s="336"/>
      <c r="D341" s="462"/>
      <c r="E341" s="462"/>
      <c r="F341" s="463"/>
    </row>
    <row r="342" spans="1:6" s="409" customFormat="1">
      <c r="B342" s="315"/>
      <c r="C342" s="336"/>
      <c r="D342" s="462"/>
      <c r="E342" s="462"/>
      <c r="F342" s="463"/>
    </row>
    <row r="343" spans="1:6" s="409" customFormat="1">
      <c r="B343" s="315"/>
      <c r="C343" s="336"/>
      <c r="D343" s="462"/>
      <c r="E343" s="462"/>
      <c r="F343" s="463"/>
    </row>
    <row r="344" spans="1:6" s="409" customFormat="1">
      <c r="B344" s="315"/>
      <c r="C344" s="336"/>
      <c r="D344" s="462"/>
      <c r="E344" s="462"/>
      <c r="F344" s="463"/>
    </row>
    <row r="345" spans="1:6" s="409" customFormat="1">
      <c r="B345" s="315"/>
      <c r="C345" s="336"/>
      <c r="D345" s="462"/>
      <c r="E345" s="462"/>
      <c r="F345" s="463"/>
    </row>
    <row r="346" spans="1:6" s="409" customFormat="1">
      <c r="B346" s="315"/>
      <c r="C346" s="336"/>
      <c r="D346" s="462"/>
      <c r="E346" s="462"/>
      <c r="F346" s="463"/>
    </row>
    <row r="347" spans="1:6" s="409" customFormat="1">
      <c r="B347" s="315"/>
      <c r="C347" s="336"/>
      <c r="D347" s="462"/>
      <c r="E347" s="462"/>
      <c r="F347" s="463"/>
    </row>
    <row r="348" spans="1:6" s="409" customFormat="1">
      <c r="B348" s="315"/>
      <c r="C348" s="336"/>
      <c r="D348" s="462"/>
      <c r="E348" s="462"/>
      <c r="F348" s="463"/>
    </row>
    <row r="349" spans="1:6" s="409" customFormat="1">
      <c r="B349" s="315"/>
      <c r="C349" s="336"/>
      <c r="D349" s="462"/>
      <c r="E349" s="462"/>
      <c r="F349" s="463"/>
    </row>
    <row r="350" spans="1:6" s="409" customFormat="1">
      <c r="B350" s="315"/>
      <c r="C350" s="336"/>
      <c r="D350" s="462"/>
      <c r="E350" s="462">
        <v>0</v>
      </c>
      <c r="F350" s="463"/>
    </row>
    <row r="351" spans="1:6" s="409" customFormat="1">
      <c r="B351" s="315"/>
      <c r="C351" s="336"/>
      <c r="D351" s="462"/>
      <c r="E351" s="462"/>
      <c r="F351" s="463"/>
    </row>
    <row r="352" spans="1:6" s="409" customFormat="1">
      <c r="B352" s="315"/>
      <c r="C352" s="336"/>
      <c r="D352" s="462"/>
      <c r="E352" s="462"/>
      <c r="F352" s="463"/>
    </row>
    <row r="353" spans="1:6" s="409" customFormat="1">
      <c r="B353" s="315"/>
      <c r="C353" s="336"/>
      <c r="D353" s="462"/>
      <c r="E353" s="462">
        <v>0</v>
      </c>
      <c r="F353" s="463"/>
    </row>
    <row r="354" spans="1:6" s="409" customFormat="1">
      <c r="B354" s="315"/>
      <c r="C354" s="336"/>
      <c r="D354" s="336"/>
      <c r="E354" s="462">
        <v>0</v>
      </c>
      <c r="F354" s="463"/>
    </row>
    <row r="355" spans="1:6" s="409" customFormat="1" ht="19.5" customHeight="1">
      <c r="B355" s="315"/>
      <c r="C355" s="336"/>
      <c r="D355" s="462"/>
      <c r="E355" s="462"/>
      <c r="F355" s="463"/>
    </row>
    <row r="356" spans="1:6" s="409" customFormat="1" ht="19.5" customHeight="1">
      <c r="B356" s="315"/>
      <c r="C356" s="336"/>
      <c r="D356" s="462"/>
      <c r="E356" s="462"/>
      <c r="F356" s="463"/>
    </row>
    <row r="357" spans="1:6" s="409" customFormat="1">
      <c r="B357" s="315"/>
      <c r="C357" s="336"/>
      <c r="D357" s="461"/>
      <c r="E357" s="462">
        <v>0</v>
      </c>
      <c r="F357" s="463"/>
    </row>
    <row r="358" spans="1:6" s="409" customFormat="1">
      <c r="B358" s="315"/>
      <c r="C358" s="336"/>
      <c r="D358" s="461"/>
      <c r="E358" s="462"/>
      <c r="F358" s="463"/>
    </row>
    <row r="359" spans="1:6" s="409" customFormat="1">
      <c r="B359" s="315"/>
      <c r="C359" s="336"/>
      <c r="D359" s="461"/>
      <c r="E359" s="462"/>
      <c r="F359" s="463"/>
    </row>
    <row r="360" spans="1:6" s="409" customFormat="1">
      <c r="B360" s="315"/>
      <c r="C360" s="336"/>
      <c r="D360" s="461"/>
      <c r="E360" s="462">
        <v>0</v>
      </c>
      <c r="F360" s="463"/>
    </row>
    <row r="361" spans="1:6" s="409" customFormat="1">
      <c r="B361" s="315"/>
      <c r="C361" s="336"/>
      <c r="D361" s="461"/>
      <c r="E361" s="462"/>
      <c r="F361" s="463"/>
    </row>
    <row r="362" spans="1:6" s="409" customFormat="1">
      <c r="B362" s="315"/>
      <c r="C362" s="336"/>
      <c r="D362" s="461"/>
      <c r="E362" s="462"/>
      <c r="F362" s="463"/>
    </row>
    <row r="363" spans="1:6" s="409" customFormat="1">
      <c r="B363" s="315"/>
      <c r="C363" s="336"/>
      <c r="D363" s="461"/>
      <c r="E363" s="462">
        <v>0</v>
      </c>
      <c r="F363" s="463"/>
    </row>
    <row r="364" spans="1:6" s="409" customFormat="1">
      <c r="A364" s="470"/>
      <c r="B364" s="315"/>
      <c r="C364" s="336"/>
      <c r="D364" s="461"/>
      <c r="E364" s="462"/>
      <c r="F364" s="463"/>
    </row>
    <row r="365" spans="1:6" s="409" customFormat="1">
      <c r="A365" s="470"/>
      <c r="B365" s="315"/>
      <c r="C365" s="336"/>
      <c r="D365" s="461"/>
      <c r="E365" s="462"/>
      <c r="F365" s="463"/>
    </row>
    <row r="366" spans="1:6" s="409" customFormat="1" ht="16.350000000000001" customHeight="1">
      <c r="B366" s="395"/>
      <c r="C366" s="336"/>
      <c r="D366" s="461"/>
      <c r="E366" s="462">
        <v>0</v>
      </c>
      <c r="F366" s="463"/>
    </row>
    <row r="367" spans="1:6" s="409" customFormat="1">
      <c r="B367" s="315"/>
      <c r="C367" s="336"/>
      <c r="D367" s="461"/>
      <c r="E367" s="462"/>
      <c r="F367" s="463"/>
    </row>
    <row r="368" spans="1:6" s="409" customFormat="1">
      <c r="B368" s="315"/>
      <c r="C368" s="336"/>
      <c r="D368" s="461"/>
      <c r="E368" s="462"/>
      <c r="F368" s="463"/>
    </row>
    <row r="369" spans="1:6" s="409" customFormat="1">
      <c r="B369" s="315"/>
      <c r="C369" s="336"/>
      <c r="D369" s="461"/>
      <c r="E369" s="462">
        <v>0</v>
      </c>
      <c r="F369" s="463"/>
    </row>
    <row r="370" spans="1:6" s="409" customFormat="1">
      <c r="B370" s="315"/>
      <c r="C370" s="336"/>
      <c r="D370" s="336"/>
      <c r="E370" s="462"/>
      <c r="F370" s="463"/>
    </row>
    <row r="371" spans="1:6" s="409" customFormat="1">
      <c r="B371" s="315"/>
      <c r="C371" s="336"/>
      <c r="D371" s="461"/>
      <c r="E371" s="462"/>
      <c r="F371" s="463"/>
    </row>
    <row r="372" spans="1:6" s="409" customFormat="1">
      <c r="B372" s="315"/>
      <c r="C372" s="336"/>
      <c r="D372" s="336"/>
      <c r="E372" s="462">
        <v>0</v>
      </c>
      <c r="F372" s="463"/>
    </row>
    <row r="373" spans="1:6" s="409" customFormat="1">
      <c r="B373" s="315"/>
      <c r="C373" s="336"/>
      <c r="D373" s="462"/>
      <c r="E373" s="462"/>
      <c r="F373" s="463"/>
    </row>
    <row r="374" spans="1:6" s="409" customFormat="1">
      <c r="B374" s="315"/>
      <c r="C374" s="336"/>
      <c r="D374" s="462"/>
      <c r="E374" s="462"/>
      <c r="F374" s="463"/>
    </row>
    <row r="375" spans="1:6" s="409" customFormat="1">
      <c r="B375" s="315"/>
      <c r="C375" s="336"/>
      <c r="D375" s="462"/>
      <c r="E375" s="462">
        <v>0</v>
      </c>
      <c r="F375" s="463"/>
    </row>
    <row r="376" spans="1:6" s="409" customFormat="1">
      <c r="B376" s="315"/>
      <c r="C376" s="336"/>
      <c r="D376" s="462"/>
      <c r="E376" s="462"/>
      <c r="F376" s="463"/>
    </row>
    <row r="377" spans="1:6" s="409" customFormat="1" ht="58.7" customHeight="1">
      <c r="A377" s="471"/>
      <c r="B377" s="472"/>
      <c r="C377" s="473"/>
      <c r="D377" s="474"/>
      <c r="E377" s="474"/>
      <c r="F377" s="463"/>
    </row>
    <row r="378" spans="1:6" s="409" customFormat="1" ht="13.7" customHeight="1">
      <c r="A378" s="471"/>
      <c r="B378" s="472"/>
      <c r="C378" s="473"/>
      <c r="D378" s="475"/>
      <c r="E378" s="462">
        <v>0</v>
      </c>
      <c r="F378" s="463"/>
    </row>
    <row r="379" spans="1:6" s="409" customFormat="1" ht="13.7" customHeight="1">
      <c r="A379" s="471"/>
      <c r="B379" s="472"/>
      <c r="C379" s="473"/>
      <c r="D379" s="475"/>
      <c r="E379" s="462"/>
      <c r="F379" s="463"/>
    </row>
    <row r="380" spans="1:6" s="409" customFormat="1" ht="13.7" customHeight="1">
      <c r="A380" s="471"/>
      <c r="B380" s="472"/>
      <c r="C380" s="473"/>
      <c r="D380" s="475"/>
      <c r="E380" s="462"/>
      <c r="F380" s="463"/>
    </row>
    <row r="381" spans="1:6" s="409" customFormat="1" ht="13.7" customHeight="1">
      <c r="A381" s="471"/>
      <c r="B381" s="472"/>
      <c r="C381" s="473"/>
      <c r="D381" s="475"/>
      <c r="E381" s="462">
        <v>0</v>
      </c>
      <c r="F381" s="463"/>
    </row>
    <row r="382" spans="1:6" s="409" customFormat="1" ht="13.7" customHeight="1">
      <c r="A382" s="471"/>
      <c r="B382" s="472"/>
      <c r="C382" s="473"/>
      <c r="D382" s="475"/>
      <c r="E382" s="462"/>
      <c r="F382" s="463"/>
    </row>
    <row r="383" spans="1:6" s="409" customFormat="1">
      <c r="B383" s="315"/>
      <c r="C383" s="336"/>
      <c r="D383" s="336"/>
      <c r="E383" s="462"/>
      <c r="F383" s="463"/>
    </row>
    <row r="384" spans="1:6" s="409" customFormat="1">
      <c r="B384" s="315"/>
      <c r="C384" s="336"/>
      <c r="D384" s="461"/>
      <c r="E384" s="462">
        <v>0</v>
      </c>
      <c r="F384" s="428"/>
    </row>
    <row r="385" spans="1:8" s="409" customFormat="1">
      <c r="B385" s="315"/>
      <c r="C385" s="336"/>
      <c r="D385" s="461"/>
      <c r="E385" s="462"/>
      <c r="F385" s="463"/>
    </row>
    <row r="386" spans="1:8" s="409" customFormat="1" ht="42.6" customHeight="1">
      <c r="B386" s="315"/>
      <c r="C386" s="336"/>
      <c r="D386" s="358"/>
      <c r="E386" s="339"/>
      <c r="F386" s="417"/>
    </row>
    <row r="387" spans="1:8" s="409" customFormat="1">
      <c r="B387" s="315"/>
      <c r="C387" s="336"/>
      <c r="D387" s="358"/>
      <c r="E387" s="339">
        <v>0</v>
      </c>
      <c r="F387" s="428"/>
    </row>
    <row r="388" spans="1:8" s="409" customFormat="1">
      <c r="B388" s="315"/>
      <c r="C388" s="336"/>
      <c r="D388" s="358"/>
      <c r="E388" s="339"/>
      <c r="F388" s="417"/>
    </row>
    <row r="389" spans="1:8" s="409" customFormat="1">
      <c r="B389" s="315"/>
      <c r="C389" s="336"/>
      <c r="D389" s="338"/>
      <c r="E389" s="339"/>
      <c r="F389" s="417"/>
    </row>
    <row r="390" spans="1:8" s="409" customFormat="1">
      <c r="B390" s="315"/>
      <c r="C390" s="336"/>
      <c r="D390" s="462"/>
      <c r="E390" s="462"/>
      <c r="F390" s="463"/>
    </row>
    <row r="391" spans="1:8" s="409" customFormat="1">
      <c r="B391" s="315"/>
      <c r="C391" s="336"/>
      <c r="D391" s="462"/>
      <c r="E391" s="462"/>
      <c r="F391" s="417"/>
    </row>
    <row r="392" spans="1:8" s="409" customFormat="1">
      <c r="B392" s="315"/>
      <c r="C392" s="336"/>
      <c r="D392" s="462"/>
      <c r="E392" s="462"/>
      <c r="F392" s="463"/>
    </row>
    <row r="393" spans="1:8" s="409" customFormat="1">
      <c r="B393" s="315"/>
      <c r="C393" s="336"/>
      <c r="D393" s="462"/>
      <c r="E393" s="462"/>
      <c r="F393" s="463"/>
    </row>
    <row r="394" spans="1:8" s="409" customFormat="1">
      <c r="A394" s="476"/>
      <c r="B394" s="477"/>
      <c r="C394" s="478"/>
      <c r="D394" s="479"/>
      <c r="E394" s="479"/>
      <c r="F394" s="463"/>
    </row>
    <row r="395" spans="1:8" s="409" customFormat="1">
      <c r="A395" s="476"/>
      <c r="B395" s="477"/>
      <c r="C395" s="478"/>
      <c r="D395" s="479"/>
      <c r="E395" s="479"/>
      <c r="F395" s="463"/>
    </row>
    <row r="396" spans="1:8" s="409" customFormat="1">
      <c r="B396" s="315"/>
      <c r="C396" s="336"/>
      <c r="D396" s="462"/>
      <c r="E396" s="462"/>
      <c r="F396" s="463"/>
    </row>
    <row r="397" spans="1:8" s="409" customFormat="1">
      <c r="B397" s="315"/>
      <c r="C397" s="336"/>
      <c r="D397" s="462"/>
      <c r="E397" s="462"/>
      <c r="F397" s="463"/>
    </row>
    <row r="398" spans="1:8" s="409" customFormat="1">
      <c r="B398" s="315"/>
      <c r="C398" s="336"/>
      <c r="D398" s="462"/>
      <c r="E398" s="462"/>
      <c r="F398" s="463"/>
    </row>
    <row r="399" spans="1:8" s="409" customFormat="1">
      <c r="A399" s="476"/>
      <c r="B399" s="476"/>
      <c r="C399" s="476"/>
      <c r="D399" s="476"/>
      <c r="E399" s="476"/>
      <c r="F399" s="476"/>
      <c r="G399" s="476"/>
      <c r="H399" s="476"/>
    </row>
    <row r="400" spans="1:8" s="409" customFormat="1">
      <c r="A400" s="476"/>
      <c r="B400" s="476"/>
      <c r="C400" s="476"/>
      <c r="D400" s="476"/>
      <c r="E400" s="476"/>
      <c r="F400" s="476"/>
      <c r="G400" s="476"/>
      <c r="H400" s="476"/>
    </row>
    <row r="401" spans="1:8" s="409" customFormat="1">
      <c r="A401" s="476"/>
      <c r="B401" s="476"/>
      <c r="C401" s="476"/>
      <c r="D401" s="476"/>
      <c r="E401" s="476"/>
      <c r="F401" s="476"/>
      <c r="G401" s="476"/>
      <c r="H401" s="476"/>
    </row>
    <row r="402" spans="1:8" s="409" customFormat="1">
      <c r="A402" s="476"/>
      <c r="B402" s="476"/>
      <c r="C402" s="476"/>
      <c r="D402" s="476"/>
      <c r="E402" s="476"/>
      <c r="F402" s="476"/>
      <c r="G402" s="476"/>
      <c r="H402" s="476"/>
    </row>
    <row r="403" spans="1:8" s="409" customFormat="1" ht="15" customHeight="1">
      <c r="A403" s="476"/>
      <c r="B403" s="476"/>
      <c r="C403" s="476"/>
      <c r="D403" s="476"/>
      <c r="E403" s="476">
        <v>0</v>
      </c>
      <c r="F403" s="476"/>
      <c r="G403" s="476"/>
      <c r="H403" s="476"/>
    </row>
    <row r="404" spans="1:8" s="409" customFormat="1">
      <c r="A404" s="476"/>
      <c r="B404" s="476"/>
      <c r="C404" s="476"/>
      <c r="D404" s="476"/>
      <c r="E404" s="476"/>
      <c r="F404" s="476"/>
      <c r="G404" s="476"/>
      <c r="H404" s="476"/>
    </row>
    <row r="405" spans="1:8" s="409" customFormat="1">
      <c r="A405" s="476"/>
      <c r="B405" s="476"/>
      <c r="C405" s="476"/>
      <c r="D405" s="476"/>
      <c r="E405" s="476"/>
      <c r="F405" s="476"/>
      <c r="G405" s="476"/>
      <c r="H405" s="476"/>
    </row>
    <row r="406" spans="1:8" s="480" customFormat="1">
      <c r="A406" s="476"/>
      <c r="B406" s="476"/>
      <c r="C406" s="476"/>
      <c r="D406" s="476"/>
      <c r="E406" s="476"/>
      <c r="F406" s="476"/>
      <c r="G406" s="476"/>
      <c r="H406" s="476"/>
    </row>
    <row r="407" spans="1:8">
      <c r="A407" s="476"/>
      <c r="B407" s="476"/>
      <c r="C407" s="476"/>
      <c r="D407" s="476"/>
      <c r="E407" s="476">
        <v>0</v>
      </c>
      <c r="F407" s="476"/>
      <c r="G407" s="476"/>
      <c r="H407" s="476"/>
    </row>
    <row r="408" spans="1:8">
      <c r="A408" s="476"/>
      <c r="B408" s="476"/>
      <c r="C408" s="476"/>
      <c r="D408" s="476"/>
      <c r="E408" s="476"/>
      <c r="F408" s="476"/>
      <c r="G408" s="476"/>
      <c r="H408" s="476"/>
    </row>
    <row r="409" spans="1:8">
      <c r="A409" s="476"/>
      <c r="B409" s="476"/>
      <c r="C409" s="476"/>
      <c r="D409" s="476"/>
      <c r="E409" s="476"/>
      <c r="F409" s="476"/>
      <c r="G409" s="476"/>
      <c r="H409" s="476"/>
    </row>
    <row r="410" spans="1:8">
      <c r="A410" s="476"/>
      <c r="B410" s="476"/>
      <c r="C410" s="476"/>
      <c r="D410" s="476"/>
      <c r="E410" s="476">
        <v>0</v>
      </c>
      <c r="F410" s="476"/>
      <c r="G410" s="476"/>
      <c r="H410" s="476"/>
    </row>
    <row r="411" spans="1:8">
      <c r="A411" s="476"/>
      <c r="B411" s="476"/>
      <c r="C411" s="476"/>
      <c r="D411" s="476"/>
      <c r="E411" s="476"/>
      <c r="F411" s="476"/>
      <c r="G411" s="476"/>
      <c r="H411" s="476"/>
    </row>
    <row r="412" spans="1:8">
      <c r="A412" s="476"/>
      <c r="B412" s="476"/>
      <c r="C412" s="476"/>
      <c r="D412" s="476"/>
      <c r="E412" s="476"/>
      <c r="F412" s="476"/>
      <c r="G412" s="476"/>
      <c r="H412" s="476"/>
    </row>
    <row r="413" spans="1:8">
      <c r="A413" s="476"/>
      <c r="B413" s="476"/>
      <c r="C413" s="476"/>
      <c r="D413" s="476"/>
      <c r="E413" s="476">
        <v>0</v>
      </c>
      <c r="F413" s="476"/>
      <c r="G413" s="476"/>
      <c r="H413" s="476"/>
    </row>
    <row r="414" spans="1:8">
      <c r="A414" s="476"/>
      <c r="B414" s="476"/>
      <c r="C414" s="476"/>
      <c r="D414" s="476"/>
      <c r="E414" s="476"/>
      <c r="F414" s="476"/>
      <c r="G414" s="476"/>
      <c r="H414" s="476"/>
    </row>
    <row r="415" spans="1:8">
      <c r="A415" s="476"/>
      <c r="B415" s="476"/>
      <c r="C415" s="476"/>
      <c r="D415" s="476"/>
      <c r="E415" s="476"/>
      <c r="F415" s="476"/>
      <c r="G415" s="476"/>
      <c r="H415" s="476"/>
    </row>
    <row r="416" spans="1:8">
      <c r="A416" s="476"/>
      <c r="B416" s="476"/>
      <c r="C416" s="476"/>
      <c r="D416" s="476"/>
      <c r="E416" s="476">
        <v>0</v>
      </c>
      <c r="F416" s="476"/>
      <c r="G416" s="476"/>
      <c r="H416" s="476"/>
    </row>
    <row r="417" spans="1:8">
      <c r="A417" s="476"/>
      <c r="B417" s="476"/>
      <c r="C417" s="476"/>
      <c r="D417" s="476"/>
      <c r="E417" s="476"/>
      <c r="F417" s="476"/>
      <c r="G417" s="476"/>
      <c r="H417" s="476"/>
    </row>
    <row r="418" spans="1:8">
      <c r="A418" s="476"/>
      <c r="B418" s="476"/>
      <c r="C418" s="476"/>
      <c r="D418" s="476"/>
      <c r="E418" s="476"/>
      <c r="F418" s="476"/>
      <c r="G418" s="476"/>
      <c r="H418" s="476"/>
    </row>
    <row r="419" spans="1:8">
      <c r="A419" s="476"/>
      <c r="B419" s="476"/>
      <c r="C419" s="476"/>
      <c r="D419" s="476"/>
      <c r="E419" s="476"/>
      <c r="F419" s="476"/>
      <c r="G419" s="476"/>
      <c r="H419" s="476"/>
    </row>
    <row r="420" spans="1:8">
      <c r="A420" s="476"/>
      <c r="B420" s="476"/>
      <c r="C420" s="476"/>
      <c r="D420" s="476"/>
      <c r="E420" s="476">
        <v>0</v>
      </c>
      <c r="F420" s="476"/>
      <c r="G420" s="476"/>
      <c r="H420" s="476"/>
    </row>
    <row r="423" spans="1:8">
      <c r="E423" s="437">
        <v>0</v>
      </c>
    </row>
    <row r="426" spans="1:8">
      <c r="E426" s="437">
        <v>0</v>
      </c>
      <c r="F426" s="438">
        <f>D426*E426</f>
        <v>0</v>
      </c>
    </row>
    <row r="429" spans="1:8">
      <c r="E429" s="437">
        <v>0</v>
      </c>
      <c r="F429" s="438">
        <f>D429*E429</f>
        <v>0</v>
      </c>
    </row>
    <row r="432" spans="1:8">
      <c r="E432" s="437">
        <v>0</v>
      </c>
      <c r="F432" s="438">
        <f>D432*E432</f>
        <v>0</v>
      </c>
    </row>
    <row r="442" spans="5:5">
      <c r="E442" s="437">
        <v>0</v>
      </c>
    </row>
    <row r="444" spans="5:5">
      <c r="E444" s="437">
        <v>0</v>
      </c>
    </row>
    <row r="447" spans="5:5">
      <c r="E447" s="437">
        <v>0</v>
      </c>
    </row>
    <row r="449" spans="5:5">
      <c r="E449" s="437">
        <v>0</v>
      </c>
    </row>
    <row r="453" spans="5:5">
      <c r="E453" s="437">
        <v>0</v>
      </c>
    </row>
    <row r="456" spans="5:5">
      <c r="E456" s="437">
        <v>0</v>
      </c>
    </row>
    <row r="459" spans="5:5">
      <c r="E459" s="437">
        <v>0</v>
      </c>
    </row>
    <row r="462" spans="5:5">
      <c r="E462" s="437">
        <v>0</v>
      </c>
    </row>
    <row r="465" spans="5:5">
      <c r="E465" s="437">
        <v>0</v>
      </c>
    </row>
    <row r="470" spans="5:5">
      <c r="E470" s="437">
        <v>0</v>
      </c>
    </row>
    <row r="471" spans="5:5">
      <c r="E471" s="437">
        <v>0</v>
      </c>
    </row>
    <row r="474" spans="5:5">
      <c r="E474" s="437">
        <v>0</v>
      </c>
    </row>
    <row r="477" spans="5:5">
      <c r="E477" s="437">
        <v>0</v>
      </c>
    </row>
    <row r="478" spans="5:5">
      <c r="E478" s="437">
        <v>0</v>
      </c>
    </row>
    <row r="480" spans="5:5">
      <c r="E480" s="437">
        <v>0</v>
      </c>
    </row>
    <row r="485" spans="5:6">
      <c r="E485" s="437">
        <v>0</v>
      </c>
    </row>
    <row r="490" spans="5:6">
      <c r="E490" s="437">
        <v>0</v>
      </c>
      <c r="F490" s="438">
        <v>0</v>
      </c>
    </row>
    <row r="497" spans="6:6">
      <c r="F497" s="438">
        <v>0</v>
      </c>
    </row>
    <row r="499" spans="6:6">
      <c r="F499" s="438">
        <v>0</v>
      </c>
    </row>
  </sheetData>
  <mergeCells count="33">
    <mergeCell ref="A28:F28"/>
    <mergeCell ref="C47:F47"/>
    <mergeCell ref="C52:F52"/>
    <mergeCell ref="C58:F58"/>
    <mergeCell ref="C59:F59"/>
    <mergeCell ref="A66:F66"/>
    <mergeCell ref="A67:F67"/>
    <mergeCell ref="A68:F68"/>
    <mergeCell ref="A69:F69"/>
    <mergeCell ref="A70:F70"/>
    <mergeCell ref="A71:F71"/>
    <mergeCell ref="A72:F72"/>
    <mergeCell ref="A73:F73"/>
    <mergeCell ref="A74:F74"/>
    <mergeCell ref="A75:F75"/>
    <mergeCell ref="A76:F76"/>
    <mergeCell ref="B77:F77"/>
    <mergeCell ref="B78:F78"/>
    <mergeCell ref="B79:F79"/>
    <mergeCell ref="B80:F80"/>
    <mergeCell ref="B81:F81"/>
    <mergeCell ref="B82:F82"/>
    <mergeCell ref="A83:F83"/>
    <mergeCell ref="A84:F84"/>
    <mergeCell ref="A85:F85"/>
    <mergeCell ref="A91:F91"/>
    <mergeCell ref="A92:F92"/>
    <mergeCell ref="A93:F93"/>
    <mergeCell ref="A86:F86"/>
    <mergeCell ref="A87:F87"/>
    <mergeCell ref="A88:F88"/>
    <mergeCell ref="A89:F89"/>
    <mergeCell ref="A90:F90"/>
  </mergeCells>
  <printOptions horizontalCentered="1"/>
  <pageMargins left="0.70833333333333304" right="0.43333333333333302" top="0.74861111111111101" bottom="0.76180555555555596" header="0.31527777777777799" footer="0.31527777777777799"/>
  <pageSetup paperSize="9" scale="88" firstPageNumber="0" orientation="portrait" r:id="rId1"/>
  <headerFooter>
    <oddHeader>&amp;L&amp;8PREUREĐENJE PROSTORA ZA CJELODNEVNI BORAVAK ILICA 124</oddHeader>
    <oddFooter>&amp;L&amp;8JADRANOVO d.o.o
Zapoljska 22, Zagreb&amp;R&amp;8&amp;F
&amp;A
&amp;P</oddFooter>
  </headerFooter>
  <rowBreaks count="8" manualBreakCount="8">
    <brk id="60" max="16383" man="1"/>
    <brk id="93" max="16383" man="1"/>
    <brk id="124" max="5" man="1"/>
    <brk id="150" max="5" man="1"/>
    <brk id="171" max="5" man="1"/>
    <brk id="204" max="16383" man="1"/>
    <brk id="271" max="16383" man="1"/>
    <brk id="32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MJ730"/>
  <sheetViews>
    <sheetView showZeros="0" view="pageBreakPreview" topLeftCell="A171" zoomScaleNormal="100" workbookViewId="0">
      <selection activeCell="K136" sqref="K136"/>
    </sheetView>
  </sheetViews>
  <sheetFormatPr defaultColWidth="9.140625" defaultRowHeight="12.75"/>
  <cols>
    <col min="1" max="1" width="8" style="264" customWidth="1"/>
    <col min="2" max="2" width="46.42578125" style="326" customWidth="1"/>
    <col min="3" max="3" width="8.5703125" style="266" customWidth="1"/>
    <col min="4" max="4" width="8" style="266" customWidth="1"/>
    <col min="5" max="5" width="14.28515625" style="266" customWidth="1"/>
    <col min="6" max="6" width="15.7109375" style="266" customWidth="1"/>
    <col min="7" max="256" width="9.140625" style="267"/>
    <col min="257" max="257" width="7.5703125" style="267" customWidth="1"/>
    <col min="258" max="258" width="55.42578125" style="267" customWidth="1"/>
    <col min="259" max="259" width="9" style="267" customWidth="1"/>
    <col min="260" max="260" width="10.85546875" style="267" customWidth="1"/>
    <col min="261" max="261" width="12.42578125" style="267" customWidth="1"/>
    <col min="262" max="262" width="15.7109375" style="267" customWidth="1"/>
    <col min="263" max="512" width="9.140625" style="267"/>
    <col min="513" max="513" width="7.5703125" style="267" customWidth="1"/>
    <col min="514" max="514" width="55.42578125" style="267" customWidth="1"/>
    <col min="515" max="515" width="9" style="267" customWidth="1"/>
    <col min="516" max="516" width="10.85546875" style="267" customWidth="1"/>
    <col min="517" max="517" width="12.42578125" style="267" customWidth="1"/>
    <col min="518" max="518" width="15.7109375" style="267" customWidth="1"/>
    <col min="519" max="768" width="9.140625" style="267"/>
    <col min="769" max="769" width="7.5703125" style="267" customWidth="1"/>
    <col min="770" max="770" width="55.42578125" style="267" customWidth="1"/>
    <col min="771" max="771" width="9" style="267" customWidth="1"/>
    <col min="772" max="772" width="10.85546875" style="267" customWidth="1"/>
    <col min="773" max="773" width="12.42578125" style="267" customWidth="1"/>
    <col min="774" max="774" width="15.7109375" style="267" customWidth="1"/>
    <col min="775" max="1024" width="9.140625" style="267"/>
    <col min="1025" max="16384" width="9.140625" style="366"/>
  </cols>
  <sheetData>
    <row r="3" spans="2:2">
      <c r="B3" s="265"/>
    </row>
    <row r="6" spans="2:2">
      <c r="B6" s="268"/>
    </row>
    <row r="9" spans="2:2">
      <c r="B9" s="269"/>
    </row>
    <row r="12" spans="2:2">
      <c r="B12" s="265"/>
    </row>
    <row r="15" spans="2:2">
      <c r="B15" s="269"/>
    </row>
    <row r="28" spans="1:6" ht="15">
      <c r="A28" s="675" t="s">
        <v>1305</v>
      </c>
      <c r="B28" s="675"/>
      <c r="C28" s="675"/>
      <c r="D28" s="675"/>
      <c r="E28" s="675"/>
      <c r="F28" s="675"/>
    </row>
    <row r="45" spans="1:6" s="274" customFormat="1">
      <c r="A45" s="264"/>
      <c r="B45" s="270"/>
      <c r="C45" s="271"/>
      <c r="D45" s="381"/>
      <c r="E45" s="272"/>
      <c r="F45" s="273"/>
    </row>
    <row r="46" spans="1:6" s="274" customFormat="1">
      <c r="A46" s="264"/>
      <c r="B46" s="270"/>
      <c r="C46" s="271"/>
      <c r="D46" s="381"/>
      <c r="E46" s="272"/>
      <c r="F46" s="273"/>
    </row>
    <row r="47" spans="1:6" s="274" customFormat="1">
      <c r="A47" s="264"/>
      <c r="B47" s="270"/>
      <c r="C47" s="676"/>
      <c r="D47" s="676"/>
      <c r="E47" s="676"/>
      <c r="F47" s="676"/>
    </row>
    <row r="48" spans="1:6" s="274" customFormat="1">
      <c r="A48" s="264"/>
      <c r="B48" s="270"/>
      <c r="C48" s="275"/>
      <c r="D48" s="382"/>
      <c r="E48" s="275"/>
      <c r="F48" s="275"/>
    </row>
    <row r="49" spans="1:6" s="274" customFormat="1">
      <c r="A49" s="264"/>
      <c r="B49" s="270"/>
      <c r="C49" s="276"/>
      <c r="D49" s="266"/>
      <c r="E49" s="276"/>
      <c r="F49" s="276"/>
    </row>
    <row r="50" spans="1:6" s="274" customFormat="1">
      <c r="A50" s="264"/>
      <c r="B50" s="270"/>
      <c r="C50" s="276"/>
      <c r="D50" s="266"/>
      <c r="E50" s="276"/>
      <c r="F50" s="276"/>
    </row>
    <row r="51" spans="1:6" s="274" customFormat="1">
      <c r="A51" s="264"/>
      <c r="B51" s="270"/>
      <c r="C51" s="276"/>
      <c r="D51" s="266"/>
      <c r="E51" s="276"/>
      <c r="F51" s="276"/>
    </row>
    <row r="52" spans="1:6" s="274" customFormat="1">
      <c r="A52" s="264"/>
      <c r="B52" s="270"/>
      <c r="C52" s="276"/>
      <c r="D52" s="266"/>
      <c r="E52" s="276"/>
      <c r="F52" s="276"/>
    </row>
    <row r="53" spans="1:6" s="274" customFormat="1">
      <c r="A53" s="264"/>
      <c r="B53" s="270"/>
      <c r="C53" s="276"/>
      <c r="D53" s="266"/>
      <c r="E53" s="276"/>
      <c r="F53" s="276"/>
    </row>
    <row r="54" spans="1:6" s="274" customFormat="1">
      <c r="A54" s="264"/>
      <c r="B54" s="270"/>
      <c r="C54" s="275"/>
      <c r="D54" s="382"/>
      <c r="E54" s="275"/>
      <c r="F54" s="275"/>
    </row>
    <row r="55" spans="1:6" s="274" customFormat="1">
      <c r="A55" s="264"/>
      <c r="B55" s="270"/>
      <c r="C55" s="275"/>
      <c r="D55" s="382"/>
      <c r="E55" s="275"/>
      <c r="F55" s="273"/>
    </row>
    <row r="56" spans="1:6" s="274" customFormat="1">
      <c r="A56" s="264"/>
      <c r="B56" s="270"/>
      <c r="C56" s="271"/>
      <c r="D56" s="381"/>
      <c r="E56" s="272"/>
      <c r="F56" s="273"/>
    </row>
    <row r="57" spans="1:6" s="274" customFormat="1">
      <c r="A57" s="264"/>
      <c r="B57" s="270"/>
      <c r="C57" s="271"/>
      <c r="D57" s="381"/>
      <c r="E57" s="272"/>
      <c r="F57" s="273"/>
    </row>
    <row r="58" spans="1:6" s="274" customFormat="1" ht="12.75" customHeight="1">
      <c r="A58" s="264"/>
      <c r="B58" s="270"/>
      <c r="C58" s="676"/>
      <c r="D58" s="676"/>
      <c r="E58" s="676"/>
      <c r="F58" s="676"/>
    </row>
    <row r="59" spans="1:6" s="274" customFormat="1" ht="12.75" customHeight="1">
      <c r="A59" s="264"/>
      <c r="B59" s="270"/>
      <c r="C59" s="676"/>
      <c r="D59" s="676"/>
      <c r="E59" s="676"/>
      <c r="F59" s="676"/>
    </row>
    <row r="61" spans="1:6" s="280" customFormat="1" ht="22.5">
      <c r="A61" s="277" t="s">
        <v>903</v>
      </c>
      <c r="B61" s="278" t="s">
        <v>904</v>
      </c>
      <c r="C61" s="278" t="s">
        <v>905</v>
      </c>
      <c r="D61" s="332" t="s">
        <v>906</v>
      </c>
      <c r="E61" s="279" t="s">
        <v>907</v>
      </c>
      <c r="F61" s="279" t="s">
        <v>908</v>
      </c>
    </row>
    <row r="62" spans="1:6">
      <c r="A62" s="281"/>
      <c r="B62" s="269"/>
      <c r="C62" s="282"/>
      <c r="D62" s="282"/>
      <c r="E62" s="283"/>
      <c r="F62" s="283"/>
    </row>
    <row r="63" spans="1:6" s="267" customFormat="1" ht="15" customHeight="1">
      <c r="A63" s="284"/>
      <c r="B63" s="677" t="s">
        <v>1306</v>
      </c>
      <c r="C63" s="677"/>
      <c r="D63" s="677"/>
      <c r="E63" s="285"/>
      <c r="F63" s="286"/>
    </row>
    <row r="64" spans="1:6" s="267" customFormat="1" ht="15">
      <c r="A64" s="284"/>
      <c r="B64" s="287"/>
      <c r="C64" s="288"/>
      <c r="D64" s="365"/>
      <c r="E64" s="285"/>
      <c r="F64" s="286"/>
    </row>
    <row r="65" spans="1:6" s="267" customFormat="1" ht="15">
      <c r="A65" s="289"/>
      <c r="B65" s="289" t="s">
        <v>1307</v>
      </c>
      <c r="C65" s="288"/>
      <c r="D65" s="365"/>
      <c r="E65" s="285"/>
      <c r="F65" s="286"/>
    </row>
    <row r="66" spans="1:6" s="267" customFormat="1" ht="15">
      <c r="A66" s="284"/>
      <c r="B66" s="290"/>
      <c r="C66" s="288"/>
      <c r="D66" s="365"/>
      <c r="E66" s="285"/>
      <c r="F66" s="286"/>
    </row>
    <row r="67" spans="1:6" s="267" customFormat="1" ht="66" customHeight="1">
      <c r="A67" s="291" t="s">
        <v>1308</v>
      </c>
      <c r="B67" s="290" t="s">
        <v>1309</v>
      </c>
      <c r="C67" s="288"/>
      <c r="D67" s="365"/>
      <c r="E67" s="285"/>
      <c r="F67" s="286"/>
    </row>
    <row r="68" spans="1:6" s="267" customFormat="1" ht="15">
      <c r="A68" s="284"/>
      <c r="B68" s="290"/>
      <c r="C68" s="288"/>
      <c r="D68" s="365"/>
      <c r="E68" s="285"/>
      <c r="F68" s="286"/>
    </row>
    <row r="69" spans="1:6" s="267" customFormat="1" ht="54" customHeight="1">
      <c r="A69" s="291" t="s">
        <v>1308</v>
      </c>
      <c r="B69" s="290" t="s">
        <v>1310</v>
      </c>
      <c r="C69" s="288"/>
      <c r="D69" s="365"/>
      <c r="E69" s="285"/>
      <c r="F69" s="286"/>
    </row>
    <row r="70" spans="1:6" s="267" customFormat="1" ht="15">
      <c r="A70" s="284"/>
      <c r="B70" s="290"/>
      <c r="C70" s="288"/>
      <c r="D70" s="365"/>
      <c r="E70" s="285"/>
      <c r="F70" s="286"/>
    </row>
    <row r="71" spans="1:6" s="267" customFormat="1" ht="49.5" customHeight="1">
      <c r="A71" s="291" t="s">
        <v>1308</v>
      </c>
      <c r="B71" s="290" t="s">
        <v>1311</v>
      </c>
      <c r="C71" s="288"/>
      <c r="D71" s="365"/>
      <c r="E71" s="285"/>
      <c r="F71" s="286"/>
    </row>
    <row r="72" spans="1:6" s="267" customFormat="1" ht="15">
      <c r="A72" s="284"/>
      <c r="B72" s="290"/>
      <c r="C72" s="288"/>
      <c r="D72" s="365"/>
      <c r="E72" s="285"/>
      <c r="F72" s="286"/>
    </row>
    <row r="73" spans="1:6" s="267" customFormat="1" ht="53.25" customHeight="1">
      <c r="A73" s="291" t="s">
        <v>1308</v>
      </c>
      <c r="B73" s="290" t="s">
        <v>1312</v>
      </c>
      <c r="C73" s="288"/>
      <c r="D73" s="365"/>
      <c r="E73" s="285"/>
      <c r="F73" s="286"/>
    </row>
    <row r="74" spans="1:6" s="267" customFormat="1" ht="15">
      <c r="A74" s="284"/>
      <c r="B74" s="290"/>
      <c r="C74" s="288"/>
      <c r="D74" s="365"/>
      <c r="E74" s="285"/>
      <c r="F74" s="286"/>
    </row>
    <row r="75" spans="1:6" s="267" customFormat="1" ht="126" customHeight="1">
      <c r="A75" s="291" t="s">
        <v>1308</v>
      </c>
      <c r="B75" s="290" t="s">
        <v>1313</v>
      </c>
      <c r="C75" s="288"/>
      <c r="D75" s="365"/>
      <c r="E75" s="285"/>
      <c r="F75" s="286"/>
    </row>
    <row r="76" spans="1:6" s="267" customFormat="1" ht="15">
      <c r="A76" s="284"/>
      <c r="B76" s="292"/>
      <c r="C76" s="293"/>
      <c r="D76" s="383"/>
      <c r="E76" s="294"/>
      <c r="F76" s="295"/>
    </row>
    <row r="77" spans="1:6" s="267" customFormat="1" ht="15">
      <c r="A77" s="296" t="s">
        <v>1314</v>
      </c>
      <c r="B77" s="297" t="s">
        <v>1315</v>
      </c>
      <c r="C77" s="298"/>
      <c r="D77" s="357"/>
      <c r="E77" s="299"/>
      <c r="F77" s="299"/>
    </row>
    <row r="78" spans="1:6" s="267" customFormat="1" ht="15">
      <c r="A78" s="300"/>
      <c r="B78" s="301"/>
      <c r="C78" s="298"/>
      <c r="D78" s="357"/>
      <c r="E78" s="299"/>
      <c r="F78" s="299"/>
    </row>
    <row r="79" spans="1:6" s="267" customFormat="1" ht="67.5" customHeight="1">
      <c r="A79" s="300" t="s">
        <v>1316</v>
      </c>
      <c r="B79" s="301" t="s">
        <v>1317</v>
      </c>
      <c r="C79" s="298"/>
      <c r="D79" s="357"/>
      <c r="E79" s="299"/>
      <c r="F79" s="299"/>
    </row>
    <row r="80" spans="1:6" s="267" customFormat="1" ht="34.5" customHeight="1">
      <c r="A80" s="300"/>
      <c r="B80" s="301" t="s">
        <v>1318</v>
      </c>
      <c r="C80" s="298"/>
      <c r="D80" s="357"/>
      <c r="E80" s="299"/>
      <c r="F80" s="299"/>
    </row>
    <row r="81" spans="1:6" s="267" customFormat="1" ht="15">
      <c r="A81" s="300"/>
      <c r="B81" s="301" t="s">
        <v>1319</v>
      </c>
      <c r="C81" s="298"/>
      <c r="D81" s="357"/>
      <c r="E81" s="299"/>
      <c r="F81" s="299"/>
    </row>
    <row r="82" spans="1:6" s="267" customFormat="1" ht="15">
      <c r="A82" s="300"/>
      <c r="B82" s="302" t="s">
        <v>1320</v>
      </c>
      <c r="C82" s="298"/>
      <c r="D82" s="357"/>
      <c r="E82" s="299"/>
      <c r="F82" s="299"/>
    </row>
    <row r="83" spans="1:6" s="267" customFormat="1" ht="15">
      <c r="A83" s="300"/>
      <c r="B83" s="301" t="s">
        <v>1321</v>
      </c>
      <c r="C83" s="298"/>
      <c r="D83" s="357"/>
      <c r="E83" s="299"/>
      <c r="F83" s="299"/>
    </row>
    <row r="84" spans="1:6" s="267" customFormat="1" ht="15">
      <c r="A84" s="300"/>
      <c r="B84" s="301" t="s">
        <v>1322</v>
      </c>
      <c r="C84" s="298"/>
      <c r="D84" s="357"/>
      <c r="E84" s="299"/>
      <c r="F84" s="299"/>
    </row>
    <row r="85" spans="1:6" s="267" customFormat="1" ht="15">
      <c r="A85" s="300"/>
      <c r="B85" s="301" t="s">
        <v>1323</v>
      </c>
      <c r="C85" s="298"/>
      <c r="D85" s="357"/>
      <c r="E85" s="299"/>
      <c r="F85" s="299"/>
    </row>
    <row r="86" spans="1:6" s="267" customFormat="1" ht="15">
      <c r="A86" s="300"/>
      <c r="B86" s="301" t="s">
        <v>1324</v>
      </c>
      <c r="C86" s="298"/>
      <c r="D86" s="357"/>
      <c r="E86" s="299"/>
      <c r="F86" s="299"/>
    </row>
    <row r="87" spans="1:6" s="267" customFormat="1" ht="20.25" customHeight="1">
      <c r="A87" s="300"/>
      <c r="B87" s="301" t="s">
        <v>1325</v>
      </c>
      <c r="C87" s="298"/>
      <c r="D87" s="357"/>
      <c r="E87" s="299"/>
      <c r="F87" s="299"/>
    </row>
    <row r="88" spans="1:6" s="267" customFormat="1" ht="33.75" customHeight="1">
      <c r="A88" s="300"/>
      <c r="B88" s="301" t="s">
        <v>1326</v>
      </c>
      <c r="C88" s="298" t="s">
        <v>923</v>
      </c>
      <c r="D88" s="357">
        <v>1</v>
      </c>
      <c r="E88" s="303">
        <v>0</v>
      </c>
      <c r="F88" s="303">
        <f>D88*E88</f>
        <v>0</v>
      </c>
    </row>
    <row r="89" spans="1:6" s="267" customFormat="1" ht="15">
      <c r="A89" s="300"/>
      <c r="B89" s="301"/>
      <c r="C89" s="298"/>
      <c r="D89" s="357"/>
      <c r="E89" s="299"/>
      <c r="F89" s="299"/>
    </row>
    <row r="90" spans="1:6" s="267" customFormat="1" ht="30">
      <c r="A90" s="291" t="s">
        <v>1327</v>
      </c>
      <c r="B90" s="304" t="s">
        <v>1328</v>
      </c>
      <c r="C90" s="299" t="s">
        <v>1266</v>
      </c>
      <c r="D90" s="337">
        <v>11</v>
      </c>
      <c r="E90" s="303">
        <v>0</v>
      </c>
      <c r="F90" s="303">
        <f>D90*E90</f>
        <v>0</v>
      </c>
    </row>
    <row r="91" spans="1:6" s="267" customFormat="1" ht="15">
      <c r="A91" s="291"/>
      <c r="B91" s="304"/>
      <c r="C91" s="299"/>
      <c r="D91" s="337"/>
      <c r="E91" s="299"/>
      <c r="F91" s="299"/>
    </row>
    <row r="92" spans="1:6" s="267" customFormat="1" ht="30">
      <c r="A92" s="291" t="s">
        <v>1329</v>
      </c>
      <c r="B92" s="304" t="s">
        <v>1330</v>
      </c>
      <c r="C92" s="299" t="s">
        <v>1266</v>
      </c>
      <c r="D92" s="337">
        <v>230</v>
      </c>
      <c r="E92" s="303">
        <v>0</v>
      </c>
      <c r="F92" s="303">
        <f>D92*E92</f>
        <v>0</v>
      </c>
    </row>
    <row r="93" spans="1:6" s="267" customFormat="1" ht="15">
      <c r="A93" s="291"/>
      <c r="B93" s="304"/>
      <c r="C93" s="299"/>
      <c r="D93" s="337"/>
      <c r="E93" s="299"/>
      <c r="F93" s="299"/>
    </row>
    <row r="94" spans="1:6" s="267" customFormat="1" ht="30">
      <c r="A94" s="291" t="s">
        <v>1331</v>
      </c>
      <c r="B94" s="304" t="s">
        <v>1332</v>
      </c>
      <c r="C94" s="299" t="s">
        <v>1266</v>
      </c>
      <c r="D94" s="337">
        <v>260</v>
      </c>
      <c r="E94" s="303">
        <v>0</v>
      </c>
      <c r="F94" s="303">
        <f>D94*E94</f>
        <v>0</v>
      </c>
    </row>
    <row r="95" spans="1:6" s="267" customFormat="1" ht="15">
      <c r="A95" s="291"/>
      <c r="B95" s="304"/>
      <c r="C95" s="299"/>
      <c r="D95" s="337"/>
      <c r="E95" s="299"/>
      <c r="F95" s="299"/>
    </row>
    <row r="96" spans="1:6" s="267" customFormat="1" ht="30">
      <c r="A96" s="291" t="s">
        <v>1333</v>
      </c>
      <c r="B96" s="304" t="s">
        <v>1334</v>
      </c>
      <c r="C96" s="299" t="s">
        <v>1266</v>
      </c>
      <c r="D96" s="337">
        <v>12</v>
      </c>
      <c r="E96" s="303">
        <v>0</v>
      </c>
      <c r="F96" s="303">
        <f>D96*E96</f>
        <v>0</v>
      </c>
    </row>
    <row r="97" spans="1:6" s="267" customFormat="1" ht="15">
      <c r="A97" s="291"/>
      <c r="B97" s="304"/>
      <c r="C97" s="299"/>
      <c r="D97" s="337"/>
      <c r="E97" s="299"/>
      <c r="F97" s="299"/>
    </row>
    <row r="98" spans="1:6" s="267" customFormat="1" ht="30">
      <c r="A98" s="291" t="s">
        <v>1335</v>
      </c>
      <c r="B98" s="304" t="s">
        <v>1336</v>
      </c>
      <c r="C98" s="299" t="s">
        <v>1266</v>
      </c>
      <c r="D98" s="337">
        <v>1</v>
      </c>
      <c r="E98" s="303">
        <v>0</v>
      </c>
      <c r="F98" s="303">
        <f>D98*E98</f>
        <v>0</v>
      </c>
    </row>
    <row r="99" spans="1:6" s="267" customFormat="1" ht="15">
      <c r="A99" s="291"/>
      <c r="B99" s="304"/>
      <c r="C99" s="299"/>
      <c r="D99" s="337"/>
      <c r="E99" s="299"/>
      <c r="F99" s="299"/>
    </row>
    <row r="100" spans="1:6" s="267" customFormat="1" ht="30">
      <c r="A100" s="291" t="s">
        <v>1337</v>
      </c>
      <c r="B100" s="305" t="s">
        <v>1338</v>
      </c>
      <c r="C100" s="299" t="s">
        <v>1266</v>
      </c>
      <c r="D100" s="337">
        <v>380</v>
      </c>
      <c r="E100" s="303">
        <v>0</v>
      </c>
      <c r="F100" s="303">
        <f>D100*E100</f>
        <v>0</v>
      </c>
    </row>
    <row r="101" spans="1:6" s="267" customFormat="1" ht="15">
      <c r="A101" s="291"/>
      <c r="B101" s="304"/>
      <c r="C101" s="299"/>
      <c r="D101" s="337"/>
      <c r="E101" s="299"/>
      <c r="F101" s="299"/>
    </row>
    <row r="102" spans="1:6" s="267" customFormat="1" ht="30">
      <c r="A102" s="291"/>
      <c r="B102" s="304" t="s">
        <v>1339</v>
      </c>
      <c r="C102" s="299"/>
      <c r="D102" s="337"/>
      <c r="E102" s="299"/>
      <c r="F102" s="299"/>
    </row>
    <row r="103" spans="1:6" s="267" customFormat="1" ht="15">
      <c r="A103" s="291"/>
      <c r="B103" s="304"/>
      <c r="C103" s="299"/>
      <c r="D103" s="337"/>
      <c r="E103" s="299"/>
      <c r="F103" s="299"/>
    </row>
    <row r="104" spans="1:6" s="267" customFormat="1" ht="15">
      <c r="A104" s="291" t="s">
        <v>1340</v>
      </c>
      <c r="B104" s="304" t="s">
        <v>1341</v>
      </c>
      <c r="C104" s="299" t="s">
        <v>929</v>
      </c>
      <c r="D104" s="337">
        <v>42</v>
      </c>
      <c r="E104" s="303">
        <v>0</v>
      </c>
      <c r="F104" s="303">
        <f>D104*E104</f>
        <v>0</v>
      </c>
    </row>
    <row r="105" spans="1:6" s="267" customFormat="1" ht="15">
      <c r="A105" s="291"/>
      <c r="B105" s="304"/>
      <c r="C105" s="299"/>
      <c r="D105" s="337"/>
      <c r="E105" s="299"/>
      <c r="F105" s="299"/>
    </row>
    <row r="106" spans="1:6" s="267" customFormat="1" ht="15">
      <c r="A106" s="291" t="s">
        <v>1342</v>
      </c>
      <c r="B106" s="305" t="s">
        <v>1343</v>
      </c>
      <c r="C106" s="299" t="s">
        <v>929</v>
      </c>
      <c r="D106" s="337">
        <v>1</v>
      </c>
      <c r="E106" s="303">
        <v>0</v>
      </c>
      <c r="F106" s="303">
        <f>D106*E106</f>
        <v>0</v>
      </c>
    </row>
    <row r="107" spans="1:6" s="267" customFormat="1" ht="15">
      <c r="A107" s="291"/>
      <c r="B107" s="304"/>
      <c r="C107" s="299"/>
      <c r="D107" s="337"/>
      <c r="E107" s="299"/>
      <c r="F107" s="299"/>
    </row>
    <row r="108" spans="1:6" s="267" customFormat="1" ht="15">
      <c r="A108" s="291" t="s">
        <v>1344</v>
      </c>
      <c r="B108" s="304" t="s">
        <v>1345</v>
      </c>
      <c r="C108" s="299" t="s">
        <v>929</v>
      </c>
      <c r="D108" s="337">
        <v>2</v>
      </c>
      <c r="E108" s="303">
        <v>0</v>
      </c>
      <c r="F108" s="303">
        <f>D108*E108</f>
        <v>0</v>
      </c>
    </row>
    <row r="109" spans="1:6" s="267" customFormat="1" ht="15">
      <c r="A109" s="291"/>
      <c r="B109" s="304"/>
      <c r="C109" s="299"/>
      <c r="D109" s="337"/>
      <c r="E109" s="299"/>
      <c r="F109" s="299"/>
    </row>
    <row r="110" spans="1:6" s="267" customFormat="1" ht="15">
      <c r="A110" s="291" t="s">
        <v>1346</v>
      </c>
      <c r="B110" s="304" t="s">
        <v>1347</v>
      </c>
      <c r="C110" s="299" t="s">
        <v>929</v>
      </c>
      <c r="D110" s="337">
        <v>14</v>
      </c>
      <c r="E110" s="303">
        <v>0</v>
      </c>
      <c r="F110" s="303">
        <f>D110*E110</f>
        <v>0</v>
      </c>
    </row>
    <row r="111" spans="1:6" s="267" customFormat="1" ht="15">
      <c r="A111" s="291"/>
      <c r="B111" s="304"/>
      <c r="C111" s="299"/>
      <c r="D111" s="337"/>
      <c r="E111" s="299"/>
      <c r="F111" s="299"/>
    </row>
    <row r="112" spans="1:6" s="267" customFormat="1" ht="15">
      <c r="A112" s="291" t="s">
        <v>1348</v>
      </c>
      <c r="B112" s="304" t="s">
        <v>1349</v>
      </c>
      <c r="C112" s="299" t="s">
        <v>929</v>
      </c>
      <c r="D112" s="337">
        <v>2</v>
      </c>
      <c r="E112" s="303">
        <v>0</v>
      </c>
      <c r="F112" s="303">
        <f>D112*E112</f>
        <v>0</v>
      </c>
    </row>
    <row r="113" spans="1:6" s="267" customFormat="1" ht="15">
      <c r="A113" s="291"/>
      <c r="B113" s="304"/>
      <c r="C113" s="299"/>
      <c r="D113" s="337"/>
      <c r="E113" s="299"/>
      <c r="F113" s="299"/>
    </row>
    <row r="114" spans="1:6" s="267" customFormat="1" ht="15">
      <c r="A114" s="291" t="s">
        <v>1350</v>
      </c>
      <c r="B114" s="304" t="s">
        <v>1351</v>
      </c>
      <c r="C114" s="299" t="s">
        <v>929</v>
      </c>
      <c r="D114" s="337">
        <v>2</v>
      </c>
      <c r="E114" s="303">
        <v>0</v>
      </c>
      <c r="F114" s="303">
        <f>D114*E114</f>
        <v>0</v>
      </c>
    </row>
    <row r="115" spans="1:6" s="267" customFormat="1" ht="15">
      <c r="A115" s="291"/>
      <c r="B115" s="304"/>
      <c r="C115" s="299"/>
      <c r="D115" s="337"/>
      <c r="E115" s="299"/>
      <c r="F115" s="299"/>
    </row>
    <row r="116" spans="1:6" s="267" customFormat="1" ht="30">
      <c r="A116" s="291" t="s">
        <v>1352</v>
      </c>
      <c r="B116" s="306" t="s">
        <v>1353</v>
      </c>
      <c r="C116" s="307" t="s">
        <v>929</v>
      </c>
      <c r="D116" s="384">
        <v>1</v>
      </c>
      <c r="E116" s="303">
        <v>0</v>
      </c>
      <c r="F116" s="303">
        <f>D116*E116</f>
        <v>0</v>
      </c>
    </row>
    <row r="117" spans="1:6" s="267" customFormat="1" ht="15">
      <c r="A117" s="291"/>
      <c r="B117" s="304"/>
      <c r="C117" s="299"/>
      <c r="D117" s="337"/>
      <c r="E117" s="299"/>
      <c r="F117" s="299"/>
    </row>
    <row r="118" spans="1:6" s="267" customFormat="1" ht="30">
      <c r="A118" s="291" t="s">
        <v>1354</v>
      </c>
      <c r="B118" s="304" t="s">
        <v>1355</v>
      </c>
      <c r="C118" s="299" t="s">
        <v>929</v>
      </c>
      <c r="D118" s="337">
        <v>15</v>
      </c>
      <c r="E118" s="303">
        <v>0</v>
      </c>
      <c r="F118" s="303">
        <f>D118*E118</f>
        <v>0</v>
      </c>
    </row>
    <row r="119" spans="1:6" s="267" customFormat="1" ht="15">
      <c r="A119" s="300"/>
      <c r="B119" s="301"/>
      <c r="C119" s="298"/>
      <c r="D119" s="337"/>
      <c r="E119" s="299"/>
      <c r="F119" s="299"/>
    </row>
    <row r="120" spans="1:6" s="267" customFormat="1" ht="148.5" customHeight="1">
      <c r="A120" s="300" t="s">
        <v>1356</v>
      </c>
      <c r="B120" s="301" t="s">
        <v>1357</v>
      </c>
      <c r="C120" s="298"/>
      <c r="D120" s="337"/>
      <c r="E120" s="299"/>
      <c r="F120" s="299"/>
    </row>
    <row r="121" spans="1:6" s="267" customFormat="1" ht="273.75" customHeight="1">
      <c r="A121" s="300"/>
      <c r="B121" s="301" t="s">
        <v>1358</v>
      </c>
      <c r="C121" s="298" t="s">
        <v>929</v>
      </c>
      <c r="D121" s="337">
        <v>1</v>
      </c>
      <c r="E121" s="303">
        <v>0</v>
      </c>
      <c r="F121" s="303">
        <f>D121*E121</f>
        <v>0</v>
      </c>
    </row>
    <row r="122" spans="1:6" s="267" customFormat="1" ht="15">
      <c r="A122" s="300"/>
      <c r="B122" s="301"/>
      <c r="C122" s="298"/>
      <c r="D122" s="337"/>
      <c r="E122" s="299"/>
      <c r="F122" s="299"/>
    </row>
    <row r="123" spans="1:6" s="267" customFormat="1" ht="135">
      <c r="A123" s="300" t="s">
        <v>1359</v>
      </c>
      <c r="B123" s="301" t="s">
        <v>1360</v>
      </c>
      <c r="C123" s="298"/>
      <c r="D123" s="337"/>
      <c r="E123" s="299"/>
      <c r="F123" s="299"/>
    </row>
    <row r="124" spans="1:6" s="267" customFormat="1" ht="330">
      <c r="A124" s="300"/>
      <c r="B124" s="301" t="s">
        <v>1361</v>
      </c>
      <c r="C124" s="298" t="s">
        <v>929</v>
      </c>
      <c r="D124" s="337">
        <v>19</v>
      </c>
      <c r="E124" s="303">
        <v>0</v>
      </c>
      <c r="F124" s="303">
        <f>D124*E124</f>
        <v>0</v>
      </c>
    </row>
    <row r="125" spans="1:6" s="267" customFormat="1" ht="15">
      <c r="A125" s="300"/>
      <c r="B125" s="301"/>
      <c r="C125" s="298"/>
      <c r="D125" s="337"/>
      <c r="E125" s="299"/>
      <c r="F125" s="299"/>
    </row>
    <row r="126" spans="1:6" s="267" customFormat="1" ht="135">
      <c r="A126" s="300" t="s">
        <v>1362</v>
      </c>
      <c r="B126" s="301" t="s">
        <v>1363</v>
      </c>
      <c r="C126" s="298"/>
      <c r="D126" s="337"/>
      <c r="E126" s="299"/>
      <c r="F126" s="299"/>
    </row>
    <row r="127" spans="1:6" s="267" customFormat="1" ht="360">
      <c r="A127" s="300"/>
      <c r="B127" s="301" t="s">
        <v>1364</v>
      </c>
      <c r="C127" s="298" t="s">
        <v>929</v>
      </c>
      <c r="D127" s="337">
        <v>3</v>
      </c>
      <c r="E127" s="303">
        <v>0</v>
      </c>
      <c r="F127" s="303">
        <f>D127*E127</f>
        <v>0</v>
      </c>
    </row>
    <row r="128" spans="1:6" s="267" customFormat="1" ht="15">
      <c r="A128" s="300"/>
      <c r="B128" s="301"/>
      <c r="C128" s="298"/>
      <c r="D128" s="337"/>
      <c r="E128" s="299"/>
      <c r="F128" s="299"/>
    </row>
    <row r="129" spans="1:6" s="267" customFormat="1" ht="120">
      <c r="A129" s="300" t="s">
        <v>1365</v>
      </c>
      <c r="B129" s="301" t="s">
        <v>1366</v>
      </c>
      <c r="C129" s="298"/>
      <c r="D129" s="337"/>
      <c r="E129" s="299"/>
      <c r="F129" s="299"/>
    </row>
    <row r="130" spans="1:6" s="267" customFormat="1" ht="409.5">
      <c r="A130" s="300"/>
      <c r="B130" s="301" t="s">
        <v>1367</v>
      </c>
      <c r="C130" s="298" t="s">
        <v>929</v>
      </c>
      <c r="D130" s="337">
        <v>4</v>
      </c>
      <c r="E130" s="303">
        <v>0</v>
      </c>
      <c r="F130" s="303">
        <f>D130*E130</f>
        <v>0</v>
      </c>
    </row>
    <row r="131" spans="1:6" s="267" customFormat="1" ht="15">
      <c r="A131" s="300"/>
      <c r="B131" s="301"/>
      <c r="C131" s="298"/>
      <c r="D131" s="337"/>
      <c r="E131" s="299"/>
      <c r="F131" s="299"/>
    </row>
    <row r="132" spans="1:6" s="267" customFormat="1" ht="135">
      <c r="A132" s="300" t="s">
        <v>1368</v>
      </c>
      <c r="B132" s="301" t="s">
        <v>1369</v>
      </c>
      <c r="C132" s="298"/>
      <c r="D132" s="337"/>
      <c r="E132" s="299"/>
      <c r="F132" s="299"/>
    </row>
    <row r="133" spans="1:6" s="267" customFormat="1" ht="315">
      <c r="A133" s="300"/>
      <c r="B133" s="301" t="s">
        <v>1370</v>
      </c>
      <c r="C133" s="298" t="s">
        <v>929</v>
      </c>
      <c r="D133" s="337">
        <v>3</v>
      </c>
      <c r="E133" s="303">
        <v>0</v>
      </c>
      <c r="F133" s="303">
        <f>D133*E133</f>
        <v>0</v>
      </c>
    </row>
    <row r="134" spans="1:6" s="267" customFormat="1" ht="15">
      <c r="A134" s="300"/>
      <c r="B134" s="301"/>
      <c r="C134" s="298"/>
      <c r="D134" s="337"/>
      <c r="E134" s="299"/>
      <c r="F134" s="299"/>
    </row>
    <row r="135" spans="1:6" s="267" customFormat="1" ht="150">
      <c r="A135" s="300" t="s">
        <v>1371</v>
      </c>
      <c r="B135" s="301" t="s">
        <v>1372</v>
      </c>
      <c r="C135" s="298"/>
      <c r="D135" s="337"/>
      <c r="E135" s="299"/>
      <c r="F135" s="299"/>
    </row>
    <row r="136" spans="1:6" s="267" customFormat="1" ht="409.5">
      <c r="A136" s="300"/>
      <c r="B136" s="301" t="s">
        <v>1373</v>
      </c>
      <c r="C136" s="298" t="s">
        <v>929</v>
      </c>
      <c r="D136" s="337">
        <v>4</v>
      </c>
      <c r="E136" s="303">
        <v>0</v>
      </c>
      <c r="F136" s="303">
        <f>D136*E136</f>
        <v>0</v>
      </c>
    </row>
    <row r="137" spans="1:6" s="267" customFormat="1" ht="15">
      <c r="A137" s="291"/>
      <c r="B137" s="304"/>
      <c r="C137" s="299"/>
      <c r="D137" s="337"/>
      <c r="E137" s="299"/>
      <c r="F137" s="299"/>
    </row>
    <row r="138" spans="1:6" s="267" customFormat="1" ht="30">
      <c r="A138" s="291" t="s">
        <v>1374</v>
      </c>
      <c r="B138" s="304" t="s">
        <v>1375</v>
      </c>
      <c r="C138" s="298" t="s">
        <v>929</v>
      </c>
      <c r="D138" s="337">
        <v>4</v>
      </c>
      <c r="E138" s="303">
        <v>0</v>
      </c>
      <c r="F138" s="303">
        <f>D138*E138</f>
        <v>0</v>
      </c>
    </row>
    <row r="139" spans="1:6" s="267" customFormat="1" ht="15">
      <c r="A139" s="291"/>
      <c r="B139" s="304"/>
      <c r="C139" s="299"/>
      <c r="D139" s="337"/>
      <c r="E139" s="299"/>
      <c r="F139" s="299"/>
    </row>
    <row r="140" spans="1:6" s="267" customFormat="1" ht="30">
      <c r="A140" s="291" t="s">
        <v>1376</v>
      </c>
      <c r="B140" s="304" t="s">
        <v>1377</v>
      </c>
      <c r="C140" s="299" t="s">
        <v>929</v>
      </c>
      <c r="D140" s="337">
        <v>3</v>
      </c>
      <c r="E140" s="303">
        <v>0</v>
      </c>
      <c r="F140" s="303">
        <f>D140*E140</f>
        <v>0</v>
      </c>
    </row>
    <row r="141" spans="1:6" s="267" customFormat="1" ht="15">
      <c r="A141" s="291"/>
      <c r="B141" s="304"/>
      <c r="C141" s="299"/>
      <c r="D141" s="337"/>
      <c r="E141" s="299"/>
      <c r="F141" s="299"/>
    </row>
    <row r="142" spans="1:6" s="267" customFormat="1" ht="30">
      <c r="A142" s="291" t="s">
        <v>1378</v>
      </c>
      <c r="B142" s="304" t="s">
        <v>1379</v>
      </c>
      <c r="C142" s="299" t="s">
        <v>1266</v>
      </c>
      <c r="D142" s="337">
        <v>65</v>
      </c>
      <c r="E142" s="303">
        <v>0</v>
      </c>
      <c r="F142" s="303">
        <f>D142*E142</f>
        <v>0</v>
      </c>
    </row>
    <row r="143" spans="1:6" s="267" customFormat="1" ht="15">
      <c r="A143" s="291"/>
      <c r="B143" s="304"/>
      <c r="C143" s="299"/>
      <c r="D143" s="337"/>
      <c r="E143" s="299"/>
      <c r="F143" s="299"/>
    </row>
    <row r="144" spans="1:6" s="267" customFormat="1" ht="15">
      <c r="A144" s="291" t="s">
        <v>1380</v>
      </c>
      <c r="B144" s="304" t="s">
        <v>1381</v>
      </c>
      <c r="C144" s="299" t="s">
        <v>929</v>
      </c>
      <c r="D144" s="337">
        <v>10</v>
      </c>
      <c r="E144" s="303">
        <v>0</v>
      </c>
      <c r="F144" s="303">
        <f>D144*E144</f>
        <v>0</v>
      </c>
    </row>
    <row r="145" spans="1:6" s="267" customFormat="1" ht="15">
      <c r="A145" s="291"/>
      <c r="B145" s="304"/>
      <c r="C145" s="299"/>
      <c r="D145" s="337"/>
      <c r="E145" s="299"/>
      <c r="F145" s="286"/>
    </row>
    <row r="146" spans="1:6" s="267" customFormat="1" ht="15">
      <c r="A146" s="284" t="s">
        <v>1382</v>
      </c>
      <c r="B146" s="308" t="s">
        <v>1383</v>
      </c>
      <c r="C146" s="286" t="s">
        <v>929</v>
      </c>
      <c r="D146" s="336">
        <v>1</v>
      </c>
      <c r="E146" s="303">
        <v>0</v>
      </c>
      <c r="F146" s="303">
        <f>D146*E146</f>
        <v>0</v>
      </c>
    </row>
    <row r="147" spans="1:6" s="267" customFormat="1" ht="15">
      <c r="A147" s="284"/>
      <c r="B147" s="308"/>
      <c r="C147" s="286"/>
      <c r="D147" s="336"/>
      <c r="E147" s="286"/>
      <c r="F147" s="286"/>
    </row>
    <row r="148" spans="1:6" s="267" customFormat="1" ht="15">
      <c r="A148" s="310" t="s">
        <v>1314</v>
      </c>
      <c r="B148" s="311" t="s">
        <v>1384</v>
      </c>
      <c r="C148" s="312" t="s">
        <v>960</v>
      </c>
      <c r="D148" s="345"/>
      <c r="E148" s="312"/>
      <c r="F148" s="330">
        <f>SUM(F87:F147)</f>
        <v>0</v>
      </c>
    </row>
    <row r="149" spans="1:6" s="267" customFormat="1" ht="15">
      <c r="A149" s="291"/>
      <c r="B149" s="304"/>
      <c r="C149" s="299"/>
      <c r="D149" s="337"/>
      <c r="E149" s="299"/>
      <c r="F149" s="299"/>
    </row>
    <row r="150" spans="1:6" s="267" customFormat="1" ht="15">
      <c r="A150" s="313" t="s">
        <v>1385</v>
      </c>
      <c r="B150" s="314" t="s">
        <v>1386</v>
      </c>
      <c r="C150" s="286"/>
      <c r="D150" s="336"/>
      <c r="E150" s="286"/>
      <c r="F150" s="286"/>
    </row>
    <row r="151" spans="1:6" s="267" customFormat="1" ht="15">
      <c r="A151" s="300"/>
      <c r="B151" s="301"/>
      <c r="C151" s="299"/>
      <c r="D151" s="337"/>
      <c r="E151" s="299"/>
      <c r="F151" s="299"/>
    </row>
    <row r="152" spans="1:6" s="267" customFormat="1" ht="15">
      <c r="A152" s="313" t="s">
        <v>1387</v>
      </c>
      <c r="B152" s="314" t="s">
        <v>1388</v>
      </c>
      <c r="C152" s="286"/>
      <c r="D152" s="336"/>
      <c r="E152" s="286"/>
      <c r="F152" s="286"/>
    </row>
    <row r="153" spans="1:6" s="267" customFormat="1" ht="15">
      <c r="A153" s="291"/>
      <c r="B153" s="304"/>
      <c r="C153" s="299"/>
      <c r="D153" s="337"/>
      <c r="E153" s="299"/>
      <c r="F153" s="299"/>
    </row>
    <row r="154" spans="1:6" s="267" customFormat="1" ht="45">
      <c r="A154" s="291" t="s">
        <v>1389</v>
      </c>
      <c r="B154" s="304" t="s">
        <v>1390</v>
      </c>
      <c r="C154" s="299" t="s">
        <v>929</v>
      </c>
      <c r="D154" s="337">
        <v>10</v>
      </c>
      <c r="E154" s="303">
        <v>0</v>
      </c>
      <c r="F154" s="303">
        <f>D154*E154</f>
        <v>0</v>
      </c>
    </row>
    <row r="155" spans="1:6" s="267" customFormat="1" ht="15">
      <c r="A155" s="291"/>
      <c r="B155" s="304"/>
      <c r="C155" s="299"/>
      <c r="D155" s="337"/>
      <c r="E155" s="299"/>
      <c r="F155" s="299"/>
    </row>
    <row r="156" spans="1:6" s="267" customFormat="1" ht="30">
      <c r="A156" s="291" t="s">
        <v>1391</v>
      </c>
      <c r="B156" s="304" t="s">
        <v>1392</v>
      </c>
      <c r="C156" s="299" t="s">
        <v>1266</v>
      </c>
      <c r="D156" s="337">
        <v>160</v>
      </c>
      <c r="E156" s="303">
        <v>0</v>
      </c>
      <c r="F156" s="303">
        <f>D156*E156</f>
        <v>0</v>
      </c>
    </row>
    <row r="157" spans="1:6" s="267" customFormat="1" ht="15">
      <c r="A157" s="291"/>
      <c r="B157" s="304"/>
      <c r="C157" s="299"/>
      <c r="D157" s="337"/>
      <c r="E157" s="299"/>
      <c r="F157" s="299"/>
    </row>
    <row r="158" spans="1:6" s="267" customFormat="1" ht="30">
      <c r="A158" s="291" t="s">
        <v>1393</v>
      </c>
      <c r="B158" s="304" t="s">
        <v>1394</v>
      </c>
      <c r="C158" s="299" t="s">
        <v>1266</v>
      </c>
      <c r="D158" s="337">
        <v>140</v>
      </c>
      <c r="E158" s="303">
        <v>0</v>
      </c>
      <c r="F158" s="303">
        <f>D158*E158</f>
        <v>0</v>
      </c>
    </row>
    <row r="159" spans="1:6" s="267" customFormat="1" ht="15">
      <c r="A159" s="291"/>
      <c r="B159" s="304"/>
      <c r="C159" s="299"/>
      <c r="D159" s="337"/>
      <c r="E159" s="299"/>
      <c r="F159" s="299"/>
    </row>
    <row r="160" spans="1:6" s="267" customFormat="1" ht="30">
      <c r="A160" s="291" t="s">
        <v>1395</v>
      </c>
      <c r="B160" s="315" t="s">
        <v>1396</v>
      </c>
      <c r="C160" s="316" t="s">
        <v>929</v>
      </c>
      <c r="D160" s="293">
        <v>1</v>
      </c>
      <c r="E160" s="303">
        <v>0</v>
      </c>
      <c r="F160" s="303">
        <f>D160*E160</f>
        <v>0</v>
      </c>
    </row>
    <row r="161" spans="1:6" s="267" customFormat="1" ht="15">
      <c r="A161" s="284"/>
      <c r="B161" s="308"/>
      <c r="C161" s="286"/>
      <c r="D161" s="336"/>
      <c r="E161" s="286"/>
      <c r="F161" s="286"/>
    </row>
    <row r="162" spans="1:6" s="267" customFormat="1" ht="15.75" customHeight="1">
      <c r="A162" s="310" t="s">
        <v>1387</v>
      </c>
      <c r="B162" s="317" t="s">
        <v>1397</v>
      </c>
      <c r="C162" s="312" t="s">
        <v>960</v>
      </c>
      <c r="D162" s="345"/>
      <c r="E162" s="312"/>
      <c r="F162" s="330">
        <f>SUM(F154:F161)</f>
        <v>0</v>
      </c>
    </row>
    <row r="163" spans="1:6" s="267" customFormat="1" ht="15">
      <c r="A163" s="291"/>
      <c r="B163" s="304"/>
      <c r="C163" s="299"/>
      <c r="D163" s="337"/>
      <c r="E163" s="299"/>
      <c r="F163" s="299"/>
    </row>
    <row r="164" spans="1:6" s="267" customFormat="1" ht="15">
      <c r="A164" s="313" t="s">
        <v>1398</v>
      </c>
      <c r="B164" s="314" t="s">
        <v>1399</v>
      </c>
      <c r="C164" s="299"/>
      <c r="D164" s="337"/>
      <c r="E164" s="299"/>
      <c r="F164" s="299"/>
    </row>
    <row r="165" spans="1:6" s="267" customFormat="1" ht="15">
      <c r="A165" s="291"/>
      <c r="B165" s="304"/>
      <c r="C165" s="299"/>
      <c r="D165" s="337"/>
      <c r="E165" s="299"/>
      <c r="F165" s="299"/>
    </row>
    <row r="166" spans="1:6" s="267" customFormat="1" ht="45">
      <c r="A166" s="291" t="s">
        <v>1400</v>
      </c>
      <c r="B166" s="304" t="s">
        <v>1401</v>
      </c>
      <c r="C166" s="299" t="s">
        <v>929</v>
      </c>
      <c r="D166" s="337">
        <v>1</v>
      </c>
      <c r="E166" s="303">
        <v>0</v>
      </c>
      <c r="F166" s="303">
        <f>D166*E166</f>
        <v>0</v>
      </c>
    </row>
    <row r="167" spans="1:6" s="267" customFormat="1" ht="15">
      <c r="A167" s="291"/>
      <c r="B167" s="304"/>
      <c r="C167" s="299"/>
      <c r="D167" s="337"/>
      <c r="E167" s="299"/>
      <c r="F167" s="299"/>
    </row>
    <row r="168" spans="1:6" s="267" customFormat="1" ht="30">
      <c r="A168" s="291" t="s">
        <v>1402</v>
      </c>
      <c r="B168" s="304" t="s">
        <v>1403</v>
      </c>
      <c r="C168" s="299" t="s">
        <v>1266</v>
      </c>
      <c r="D168" s="337">
        <v>2</v>
      </c>
      <c r="E168" s="303">
        <v>0</v>
      </c>
      <c r="F168" s="303">
        <f>D168*E168</f>
        <v>0</v>
      </c>
    </row>
    <row r="169" spans="1:6" s="267" customFormat="1" ht="15">
      <c r="A169" s="284"/>
      <c r="B169" s="308"/>
      <c r="C169" s="286"/>
      <c r="D169" s="336"/>
      <c r="E169" s="286"/>
      <c r="F169" s="286"/>
    </row>
    <row r="170" spans="1:6" s="267" customFormat="1" ht="15">
      <c r="A170" s="284" t="s">
        <v>1404</v>
      </c>
      <c r="B170" s="308" t="s">
        <v>1405</v>
      </c>
      <c r="C170" s="286" t="s">
        <v>1266</v>
      </c>
      <c r="D170" s="336">
        <v>2</v>
      </c>
      <c r="E170" s="318">
        <v>0</v>
      </c>
      <c r="F170" s="318">
        <f>D170*E170</f>
        <v>0</v>
      </c>
    </row>
    <row r="171" spans="1:6" s="267" customFormat="1" ht="15">
      <c r="A171" s="284"/>
      <c r="B171" s="308"/>
      <c r="C171" s="286"/>
      <c r="D171" s="336"/>
      <c r="E171" s="286"/>
      <c r="F171" s="286"/>
    </row>
    <row r="172" spans="1:6" s="267" customFormat="1" ht="15">
      <c r="A172" s="319" t="s">
        <v>1398</v>
      </c>
      <c r="B172" s="317" t="s">
        <v>1406</v>
      </c>
      <c r="C172" s="312" t="s">
        <v>960</v>
      </c>
      <c r="D172" s="345"/>
      <c r="E172" s="312"/>
      <c r="F172" s="330">
        <f>SUM(F166:F171)</f>
        <v>0</v>
      </c>
    </row>
    <row r="173" spans="1:6" s="267" customFormat="1" ht="15">
      <c r="A173" s="291"/>
      <c r="B173" s="304"/>
      <c r="C173" s="299"/>
      <c r="D173" s="337"/>
      <c r="E173" s="299"/>
      <c r="F173" s="299"/>
    </row>
    <row r="174" spans="1:6" s="267" customFormat="1" ht="15">
      <c r="A174" s="313" t="s">
        <v>1407</v>
      </c>
      <c r="B174" s="314" t="s">
        <v>1408</v>
      </c>
      <c r="C174" s="299"/>
      <c r="D174" s="337"/>
      <c r="E174" s="299"/>
      <c r="F174" s="299"/>
    </row>
    <row r="175" spans="1:6" s="267" customFormat="1" ht="15">
      <c r="A175" s="291"/>
      <c r="B175" s="304"/>
      <c r="C175" s="299"/>
      <c r="D175" s="337"/>
      <c r="E175" s="299"/>
      <c r="F175" s="299"/>
    </row>
    <row r="176" spans="1:6" s="267" customFormat="1" ht="90">
      <c r="A176" s="291" t="s">
        <v>1409</v>
      </c>
      <c r="B176" s="304" t="s">
        <v>1410</v>
      </c>
      <c r="C176" s="299"/>
      <c r="D176" s="337"/>
      <c r="E176" s="299"/>
      <c r="F176" s="299"/>
    </row>
    <row r="177" spans="1:6" s="267" customFormat="1" ht="30">
      <c r="A177" s="291"/>
      <c r="B177" s="304" t="s">
        <v>1411</v>
      </c>
      <c r="C177" s="299" t="s">
        <v>1412</v>
      </c>
      <c r="D177" s="337">
        <v>1</v>
      </c>
      <c r="E177" s="303">
        <v>0</v>
      </c>
      <c r="F177" s="303">
        <f>D177*E177</f>
        <v>0</v>
      </c>
    </row>
    <row r="178" spans="1:6" s="267" customFormat="1" ht="15">
      <c r="A178" s="291"/>
      <c r="B178" s="304"/>
      <c r="C178" s="299"/>
      <c r="D178" s="337"/>
      <c r="E178" s="299"/>
      <c r="F178" s="299"/>
    </row>
    <row r="179" spans="1:6" s="320" customFormat="1" ht="30">
      <c r="A179" s="284" t="s">
        <v>1413</v>
      </c>
      <c r="B179" s="308" t="s">
        <v>1414</v>
      </c>
      <c r="C179" s="286" t="s">
        <v>1412</v>
      </c>
      <c r="D179" s="336">
        <v>1</v>
      </c>
      <c r="E179" s="318">
        <v>0</v>
      </c>
      <c r="F179" s="303">
        <f>D179*E179</f>
        <v>0</v>
      </c>
    </row>
    <row r="180" spans="1:6" s="320" customFormat="1" ht="15">
      <c r="A180" s="284"/>
      <c r="B180" s="308"/>
      <c r="C180" s="286"/>
      <c r="D180" s="336"/>
      <c r="E180" s="286"/>
      <c r="F180" s="286"/>
    </row>
    <row r="181" spans="1:6" s="320" customFormat="1" ht="15">
      <c r="A181" s="367"/>
      <c r="B181" s="317" t="s">
        <v>1408</v>
      </c>
      <c r="C181" s="312" t="s">
        <v>960</v>
      </c>
      <c r="D181" s="340"/>
      <c r="E181" s="369"/>
      <c r="F181" s="330">
        <f>SUM(F177:F180)</f>
        <v>0</v>
      </c>
    </row>
    <row r="182" spans="1:6" s="267" customFormat="1" ht="15">
      <c r="A182" s="291"/>
      <c r="B182" s="304"/>
      <c r="C182" s="299"/>
      <c r="D182" s="337"/>
      <c r="E182" s="299"/>
      <c r="F182" s="299"/>
    </row>
    <row r="183" spans="1:6" s="267" customFormat="1" ht="15">
      <c r="A183" s="291"/>
      <c r="B183" s="371" t="s">
        <v>371</v>
      </c>
      <c r="C183" s="299" t="s">
        <v>1415</v>
      </c>
      <c r="D183" s="337"/>
      <c r="E183" s="299"/>
      <c r="F183" s="299"/>
    </row>
    <row r="184" spans="1:6" s="267" customFormat="1" ht="15">
      <c r="A184" s="291"/>
      <c r="B184" s="304"/>
      <c r="C184" s="299"/>
      <c r="D184" s="337"/>
      <c r="E184" s="299"/>
      <c r="F184" s="299"/>
    </row>
    <row r="185" spans="1:6" s="267" customFormat="1" ht="15">
      <c r="A185" s="310" t="s">
        <v>1314</v>
      </c>
      <c r="B185" s="311" t="s">
        <v>1416</v>
      </c>
      <c r="C185" s="369"/>
      <c r="D185" s="340"/>
      <c r="E185" s="369"/>
      <c r="F185" s="376">
        <f>F148</f>
        <v>0</v>
      </c>
    </row>
    <row r="186" spans="1:6" s="267" customFormat="1" ht="15">
      <c r="A186" s="370"/>
      <c r="B186" s="333"/>
      <c r="C186" s="299"/>
      <c r="D186" s="337"/>
      <c r="E186" s="299"/>
      <c r="F186" s="299"/>
    </row>
    <row r="187" spans="1:6" s="267" customFormat="1" ht="15">
      <c r="A187" s="310" t="s">
        <v>1387</v>
      </c>
      <c r="B187" s="317" t="s">
        <v>1417</v>
      </c>
      <c r="C187" s="369"/>
      <c r="D187" s="340"/>
      <c r="E187" s="369"/>
      <c r="F187" s="376">
        <f>F162</f>
        <v>0</v>
      </c>
    </row>
    <row r="188" spans="1:6" s="267" customFormat="1" ht="15">
      <c r="A188" s="370"/>
      <c r="B188" s="371"/>
      <c r="C188" s="299"/>
      <c r="D188" s="337"/>
      <c r="E188" s="299"/>
      <c r="F188" s="299"/>
    </row>
    <row r="189" spans="1:6" s="267" customFormat="1" ht="15">
      <c r="A189" s="310" t="s">
        <v>1398</v>
      </c>
      <c r="B189" s="317" t="s">
        <v>1418</v>
      </c>
      <c r="C189" s="369"/>
      <c r="D189" s="340"/>
      <c r="E189" s="369"/>
      <c r="F189" s="376">
        <f>F172</f>
        <v>0</v>
      </c>
    </row>
    <row r="190" spans="1:6" s="267" customFormat="1" ht="15">
      <c r="A190" s="370"/>
      <c r="B190" s="371"/>
      <c r="C190" s="299"/>
      <c r="D190" s="337"/>
      <c r="E190" s="299"/>
      <c r="F190" s="299"/>
    </row>
    <row r="191" spans="1:6" s="267" customFormat="1" ht="15">
      <c r="A191" s="372" t="s">
        <v>1407</v>
      </c>
      <c r="B191" s="317" t="s">
        <v>1408</v>
      </c>
      <c r="C191" s="368"/>
      <c r="D191" s="340"/>
      <c r="E191" s="369"/>
      <c r="F191" s="376">
        <f>F181</f>
        <v>0</v>
      </c>
    </row>
    <row r="192" spans="1:6" s="267" customFormat="1" ht="15">
      <c r="A192" s="373"/>
      <c r="B192" s="374"/>
      <c r="C192" s="309"/>
      <c r="D192" s="336"/>
      <c r="E192" s="286"/>
      <c r="F192" s="266"/>
    </row>
    <row r="193" spans="1:6" s="267" customFormat="1" ht="15">
      <c r="A193" s="375"/>
      <c r="B193" s="371" t="s">
        <v>1419</v>
      </c>
      <c r="C193" s="299"/>
      <c r="D193" s="337"/>
      <c r="E193" s="299"/>
      <c r="F193" s="329">
        <f>F191+F189+F187+F185</f>
        <v>0</v>
      </c>
    </row>
    <row r="194" spans="1:6" s="267" customFormat="1">
      <c r="A194" s="321"/>
      <c r="B194" s="322"/>
      <c r="C194" s="323"/>
      <c r="D194" s="324"/>
      <c r="E194" s="325"/>
      <c r="F194" s="266"/>
    </row>
    <row r="195" spans="1:6" s="267" customFormat="1">
      <c r="A195" s="264"/>
      <c r="B195" s="326"/>
      <c r="C195" s="266"/>
      <c r="D195" s="266"/>
      <c r="E195" s="266"/>
      <c r="F195" s="266"/>
    </row>
    <row r="196" spans="1:6" s="267" customFormat="1">
      <c r="A196" s="264"/>
      <c r="B196" s="326"/>
      <c r="C196" s="266"/>
      <c r="D196" s="266"/>
      <c r="E196" s="266"/>
      <c r="F196" s="266"/>
    </row>
    <row r="197" spans="1:6" s="267" customFormat="1">
      <c r="A197" s="264"/>
      <c r="B197" s="326"/>
      <c r="C197" s="266"/>
      <c r="D197" s="266"/>
      <c r="E197" s="266"/>
      <c r="F197" s="266"/>
    </row>
    <row r="198" spans="1:6" s="267" customFormat="1">
      <c r="A198" s="264"/>
      <c r="B198" s="326"/>
      <c r="C198" s="266"/>
      <c r="D198" s="266"/>
      <c r="E198" s="266"/>
      <c r="F198" s="266"/>
    </row>
    <row r="199" spans="1:6" s="267" customFormat="1">
      <c r="A199" s="264"/>
      <c r="B199" s="326"/>
      <c r="C199" s="266"/>
      <c r="D199" s="266"/>
      <c r="E199" s="266"/>
      <c r="F199" s="266"/>
    </row>
    <row r="200" spans="1:6" s="267" customFormat="1">
      <c r="A200" s="264"/>
      <c r="B200" s="326"/>
      <c r="C200" s="266"/>
      <c r="D200" s="266"/>
      <c r="E200" s="266"/>
      <c r="F200" s="266"/>
    </row>
    <row r="201" spans="1:6" s="267" customFormat="1">
      <c r="A201" s="264"/>
      <c r="B201" s="326"/>
      <c r="C201" s="266"/>
      <c r="D201" s="266"/>
      <c r="E201" s="266"/>
      <c r="F201" s="266"/>
    </row>
    <row r="202" spans="1:6" s="267" customFormat="1">
      <c r="A202" s="264"/>
      <c r="B202" s="326"/>
      <c r="C202" s="266"/>
      <c r="D202" s="266"/>
      <c r="E202" s="266"/>
      <c r="F202" s="266"/>
    </row>
    <row r="203" spans="1:6" s="267" customFormat="1">
      <c r="A203" s="264"/>
      <c r="B203" s="326"/>
      <c r="C203" s="266"/>
      <c r="D203" s="266"/>
      <c r="E203" s="266"/>
      <c r="F203" s="266"/>
    </row>
    <row r="204" spans="1:6" s="267" customFormat="1">
      <c r="A204" s="264"/>
      <c r="B204" s="326"/>
      <c r="C204" s="266"/>
      <c r="D204" s="266"/>
      <c r="E204" s="266">
        <v>0</v>
      </c>
      <c r="F204" s="266"/>
    </row>
    <row r="205" spans="1:6" s="267" customFormat="1">
      <c r="A205" s="264"/>
      <c r="B205" s="326"/>
      <c r="C205" s="266"/>
      <c r="D205" s="266"/>
      <c r="E205" s="266"/>
      <c r="F205" s="266"/>
    </row>
    <row r="206" spans="1:6" s="267" customFormat="1">
      <c r="A206" s="264"/>
      <c r="B206" s="326"/>
      <c r="C206" s="266"/>
      <c r="D206" s="266"/>
      <c r="E206" s="266"/>
      <c r="F206" s="266"/>
    </row>
    <row r="207" spans="1:6" s="267" customFormat="1">
      <c r="A207" s="264"/>
      <c r="B207" s="326"/>
      <c r="C207" s="266"/>
      <c r="D207" s="266"/>
      <c r="E207" s="266"/>
      <c r="F207" s="266"/>
    </row>
    <row r="208" spans="1:6" s="267" customFormat="1">
      <c r="A208" s="264"/>
      <c r="B208" s="326"/>
      <c r="C208" s="266"/>
      <c r="D208" s="266"/>
      <c r="E208" s="266"/>
      <c r="F208" s="266"/>
    </row>
    <row r="209" spans="1:6" s="267" customFormat="1">
      <c r="A209" s="264"/>
      <c r="B209" s="326"/>
      <c r="C209" s="266"/>
      <c r="D209" s="266"/>
      <c r="E209" s="266"/>
      <c r="F209" s="266"/>
    </row>
    <row r="210" spans="1:6" s="267" customFormat="1">
      <c r="A210" s="264"/>
      <c r="B210" s="326"/>
      <c r="C210" s="266"/>
      <c r="D210" s="266"/>
      <c r="E210" s="266"/>
      <c r="F210" s="266"/>
    </row>
    <row r="211" spans="1:6" s="267" customFormat="1">
      <c r="A211" s="264"/>
      <c r="B211" s="326"/>
      <c r="C211" s="266"/>
      <c r="D211" s="266"/>
      <c r="E211" s="266"/>
      <c r="F211" s="266"/>
    </row>
    <row r="212" spans="1:6" s="267" customFormat="1">
      <c r="A212" s="264"/>
      <c r="B212" s="326"/>
      <c r="C212" s="266"/>
      <c r="D212" s="266"/>
      <c r="E212" s="266"/>
      <c r="F212" s="266"/>
    </row>
    <row r="213" spans="1:6" s="267" customFormat="1">
      <c r="A213" s="264"/>
      <c r="B213" s="326"/>
      <c r="C213" s="266"/>
      <c r="D213" s="266"/>
      <c r="E213" s="266"/>
      <c r="F213" s="266"/>
    </row>
    <row r="214" spans="1:6" s="267" customFormat="1">
      <c r="A214" s="264"/>
      <c r="B214" s="326"/>
      <c r="C214" s="266"/>
      <c r="D214" s="266"/>
      <c r="E214" s="266"/>
      <c r="F214" s="266"/>
    </row>
    <row r="215" spans="1:6" s="267" customFormat="1">
      <c r="A215" s="264"/>
      <c r="B215" s="326"/>
      <c r="C215" s="266"/>
      <c r="D215" s="266"/>
      <c r="E215" s="266"/>
      <c r="F215" s="266"/>
    </row>
    <row r="216" spans="1:6" s="267" customFormat="1">
      <c r="A216" s="264"/>
      <c r="B216" s="326"/>
      <c r="C216" s="266"/>
      <c r="D216" s="266"/>
      <c r="E216" s="266"/>
      <c r="F216" s="266"/>
    </row>
    <row r="217" spans="1:6" s="267" customFormat="1">
      <c r="A217" s="264"/>
      <c r="B217" s="326"/>
      <c r="C217" s="266"/>
      <c r="D217" s="266"/>
      <c r="E217" s="266"/>
      <c r="F217" s="266"/>
    </row>
    <row r="218" spans="1:6" s="267" customFormat="1">
      <c r="A218" s="264"/>
      <c r="B218" s="326"/>
      <c r="C218" s="266"/>
      <c r="D218" s="266"/>
      <c r="E218" s="266">
        <v>0</v>
      </c>
      <c r="F218" s="266"/>
    </row>
    <row r="219" spans="1:6" s="267" customFormat="1">
      <c r="A219" s="264"/>
      <c r="B219" s="326"/>
      <c r="C219" s="266"/>
      <c r="D219" s="266"/>
      <c r="E219" s="266"/>
      <c r="F219" s="266"/>
    </row>
    <row r="220" spans="1:6" s="267" customFormat="1">
      <c r="A220" s="264"/>
      <c r="B220" s="326"/>
      <c r="C220" s="266"/>
      <c r="D220" s="266"/>
      <c r="E220" s="266"/>
      <c r="F220" s="266"/>
    </row>
    <row r="221" spans="1:6" s="267" customFormat="1">
      <c r="A221" s="264"/>
      <c r="B221" s="326"/>
      <c r="C221" s="266"/>
      <c r="D221" s="266"/>
      <c r="E221" s="266"/>
      <c r="F221" s="266"/>
    </row>
    <row r="222" spans="1:6" s="267" customFormat="1">
      <c r="A222" s="264"/>
      <c r="B222" s="326"/>
      <c r="C222" s="266"/>
      <c r="D222" s="266"/>
      <c r="E222" s="266"/>
      <c r="F222" s="266"/>
    </row>
    <row r="223" spans="1:6" s="267" customFormat="1">
      <c r="A223" s="264"/>
      <c r="B223" s="326"/>
      <c r="C223" s="266"/>
      <c r="D223" s="266"/>
      <c r="E223" s="266"/>
      <c r="F223" s="266"/>
    </row>
    <row r="224" spans="1:6" s="267" customFormat="1">
      <c r="A224" s="264"/>
      <c r="B224" s="326"/>
      <c r="C224" s="266"/>
      <c r="D224" s="266"/>
      <c r="E224" s="266">
        <v>0</v>
      </c>
      <c r="F224" s="266"/>
    </row>
    <row r="225" spans="1:6" s="267" customFormat="1">
      <c r="A225" s="264"/>
      <c r="B225" s="326"/>
      <c r="C225" s="266"/>
      <c r="D225" s="266"/>
      <c r="E225" s="266"/>
      <c r="F225" s="266"/>
    </row>
    <row r="226" spans="1:6" s="267" customFormat="1">
      <c r="A226" s="264"/>
      <c r="B226" s="326"/>
      <c r="C226" s="266"/>
      <c r="D226" s="266"/>
      <c r="E226" s="266"/>
      <c r="F226" s="266"/>
    </row>
    <row r="227" spans="1:6" s="267" customFormat="1">
      <c r="A227" s="264"/>
      <c r="B227" s="326"/>
      <c r="C227" s="266"/>
      <c r="D227" s="266"/>
      <c r="E227" s="266">
        <v>0</v>
      </c>
      <c r="F227" s="266"/>
    </row>
    <row r="228" spans="1:6" s="267" customFormat="1">
      <c r="A228" s="264"/>
      <c r="B228" s="326"/>
      <c r="C228" s="266"/>
      <c r="D228" s="266"/>
      <c r="E228" s="266"/>
      <c r="F228" s="266"/>
    </row>
    <row r="229" spans="1:6" s="267" customFormat="1">
      <c r="A229" s="264"/>
      <c r="B229" s="326"/>
      <c r="C229" s="266"/>
      <c r="D229" s="266"/>
      <c r="E229" s="266"/>
      <c r="F229" s="266"/>
    </row>
    <row r="230" spans="1:6" s="267" customFormat="1">
      <c r="A230" s="264"/>
      <c r="B230" s="326"/>
      <c r="C230" s="266"/>
      <c r="D230" s="266"/>
      <c r="E230" s="266">
        <v>0</v>
      </c>
      <c r="F230" s="266"/>
    </row>
    <row r="231" spans="1:6" s="267" customFormat="1">
      <c r="A231" s="264"/>
      <c r="B231" s="326"/>
      <c r="C231" s="266"/>
      <c r="D231" s="266"/>
      <c r="E231" s="266"/>
      <c r="F231" s="266"/>
    </row>
    <row r="232" spans="1:6" s="267" customFormat="1">
      <c r="A232" s="264"/>
      <c r="B232" s="326"/>
      <c r="C232" s="266"/>
      <c r="D232" s="266"/>
      <c r="E232" s="266"/>
      <c r="F232" s="266"/>
    </row>
    <row r="233" spans="1:6" s="267" customFormat="1">
      <c r="A233" s="264"/>
      <c r="B233" s="326"/>
      <c r="C233" s="266"/>
      <c r="D233" s="266"/>
      <c r="E233" s="266"/>
      <c r="F233" s="266"/>
    </row>
    <row r="234" spans="1:6" s="267" customFormat="1">
      <c r="A234" s="264"/>
      <c r="B234" s="326"/>
      <c r="C234" s="266"/>
      <c r="D234" s="266"/>
      <c r="E234" s="266">
        <v>0</v>
      </c>
      <c r="F234" s="266"/>
    </row>
    <row r="235" spans="1:6" s="267" customFormat="1">
      <c r="A235" s="264"/>
      <c r="B235" s="326"/>
      <c r="C235" s="266"/>
      <c r="D235" s="266"/>
      <c r="E235" s="266">
        <v>0</v>
      </c>
      <c r="F235" s="266"/>
    </row>
    <row r="236" spans="1:6" s="267" customFormat="1">
      <c r="A236" s="264"/>
      <c r="B236" s="326"/>
      <c r="C236" s="266"/>
      <c r="D236" s="266"/>
      <c r="E236" s="266">
        <v>0</v>
      </c>
      <c r="F236" s="266"/>
    </row>
    <row r="237" spans="1:6" s="267" customFormat="1">
      <c r="A237" s="264"/>
      <c r="B237" s="326"/>
      <c r="C237" s="266"/>
      <c r="D237" s="266"/>
      <c r="E237" s="266"/>
      <c r="F237" s="266"/>
    </row>
    <row r="238" spans="1:6" s="267" customFormat="1">
      <c r="A238" s="264"/>
      <c r="B238" s="326"/>
      <c r="C238" s="266"/>
      <c r="D238" s="266"/>
      <c r="E238" s="266"/>
      <c r="F238" s="266"/>
    </row>
    <row r="239" spans="1:6" s="267" customFormat="1">
      <c r="A239" s="264"/>
      <c r="B239" s="326"/>
      <c r="C239" s="266"/>
      <c r="D239" s="266"/>
      <c r="E239" s="266"/>
      <c r="F239" s="266"/>
    </row>
    <row r="240" spans="1:6" s="267" customFormat="1">
      <c r="A240" s="264"/>
      <c r="B240" s="326"/>
      <c r="C240" s="266"/>
      <c r="D240" s="266"/>
      <c r="E240" s="266">
        <v>0</v>
      </c>
      <c r="F240" s="266"/>
    </row>
    <row r="241" spans="1:6" s="267" customFormat="1">
      <c r="A241" s="264"/>
      <c r="B241" s="326"/>
      <c r="C241" s="266"/>
      <c r="D241" s="266"/>
      <c r="E241" s="266"/>
      <c r="F241" s="266"/>
    </row>
    <row r="242" spans="1:6" s="267" customFormat="1">
      <c r="A242" s="264"/>
      <c r="B242" s="326"/>
      <c r="C242" s="266"/>
      <c r="D242" s="266"/>
      <c r="E242" s="266"/>
      <c r="F242" s="266"/>
    </row>
    <row r="243" spans="1:6" s="267" customFormat="1">
      <c r="A243" s="264"/>
      <c r="B243" s="326"/>
      <c r="C243" s="266"/>
      <c r="D243" s="266"/>
      <c r="E243" s="266"/>
      <c r="F243" s="266"/>
    </row>
    <row r="244" spans="1:6" s="267" customFormat="1">
      <c r="A244" s="264"/>
      <c r="B244" s="326"/>
      <c r="C244" s="266"/>
      <c r="D244" s="266"/>
      <c r="E244" s="266">
        <v>0</v>
      </c>
      <c r="F244" s="266"/>
    </row>
    <row r="245" spans="1:6" s="267" customFormat="1">
      <c r="A245" s="264"/>
      <c r="B245" s="326"/>
      <c r="C245" s="266"/>
      <c r="D245" s="266"/>
      <c r="E245" s="266"/>
      <c r="F245" s="266"/>
    </row>
    <row r="246" spans="1:6" s="267" customFormat="1">
      <c r="A246" s="264"/>
      <c r="B246" s="326"/>
      <c r="C246" s="266"/>
      <c r="D246" s="266"/>
      <c r="E246" s="266"/>
      <c r="F246" s="266"/>
    </row>
    <row r="247" spans="1:6" s="267" customFormat="1">
      <c r="A247" s="264"/>
      <c r="B247" s="326"/>
      <c r="C247" s="266"/>
      <c r="D247" s="266"/>
      <c r="E247" s="266"/>
      <c r="F247" s="266"/>
    </row>
    <row r="248" spans="1:6" s="267" customFormat="1">
      <c r="A248" s="264"/>
      <c r="B248" s="326"/>
      <c r="C248" s="266"/>
      <c r="D248" s="266"/>
      <c r="E248" s="266">
        <v>0</v>
      </c>
      <c r="F248" s="266"/>
    </row>
    <row r="249" spans="1:6" s="267" customFormat="1">
      <c r="A249" s="264"/>
      <c r="B249" s="326"/>
      <c r="C249" s="266"/>
      <c r="D249" s="266"/>
      <c r="E249" s="266"/>
      <c r="F249" s="266"/>
    </row>
    <row r="250" spans="1:6" s="267" customFormat="1">
      <c r="A250" s="264"/>
      <c r="B250" s="326"/>
      <c r="C250" s="266"/>
      <c r="D250" s="266"/>
      <c r="E250" s="266"/>
      <c r="F250" s="266"/>
    </row>
    <row r="251" spans="1:6" s="267" customFormat="1">
      <c r="A251" s="264"/>
      <c r="B251" s="326"/>
      <c r="C251" s="266"/>
      <c r="D251" s="266"/>
      <c r="E251" s="266">
        <v>0</v>
      </c>
      <c r="F251" s="266"/>
    </row>
    <row r="252" spans="1:6" s="267" customFormat="1">
      <c r="A252" s="264"/>
      <c r="B252" s="326"/>
      <c r="C252" s="266"/>
      <c r="D252" s="266"/>
      <c r="E252" s="266"/>
      <c r="F252" s="266"/>
    </row>
    <row r="253" spans="1:6" s="267" customFormat="1">
      <c r="A253" s="264"/>
      <c r="B253" s="326"/>
      <c r="C253" s="266"/>
      <c r="D253" s="266"/>
      <c r="E253" s="266"/>
      <c r="F253" s="266"/>
    </row>
    <row r="254" spans="1:6" s="267" customFormat="1">
      <c r="A254" s="264"/>
      <c r="B254" s="326"/>
      <c r="C254" s="266"/>
      <c r="D254" s="266"/>
      <c r="E254" s="266">
        <v>0</v>
      </c>
      <c r="F254" s="266"/>
    </row>
    <row r="255" spans="1:6" s="267" customFormat="1">
      <c r="A255" s="264"/>
      <c r="B255" s="326"/>
      <c r="C255" s="266"/>
      <c r="D255" s="266"/>
      <c r="E255" s="266"/>
      <c r="F255" s="266"/>
    </row>
    <row r="256" spans="1:6" s="267" customFormat="1">
      <c r="A256" s="264"/>
      <c r="B256" s="326"/>
      <c r="C256" s="266"/>
      <c r="D256" s="266"/>
      <c r="E256" s="266"/>
      <c r="F256" s="266"/>
    </row>
    <row r="257" spans="1:6" s="267" customFormat="1">
      <c r="A257" s="264"/>
      <c r="B257" s="326"/>
      <c r="C257" s="266"/>
      <c r="D257" s="266"/>
      <c r="E257" s="266">
        <v>0</v>
      </c>
      <c r="F257" s="266"/>
    </row>
    <row r="258" spans="1:6" s="267" customFormat="1">
      <c r="A258" s="264"/>
      <c r="B258" s="326"/>
      <c r="C258" s="266"/>
      <c r="D258" s="266"/>
      <c r="E258" s="266"/>
      <c r="F258" s="266"/>
    </row>
    <row r="259" spans="1:6" s="267" customFormat="1">
      <c r="A259" s="264"/>
      <c r="B259" s="326"/>
      <c r="C259" s="266"/>
      <c r="D259" s="266"/>
      <c r="E259" s="266"/>
      <c r="F259" s="266"/>
    </row>
    <row r="260" spans="1:6" s="267" customFormat="1">
      <c r="A260" s="264"/>
      <c r="B260" s="326"/>
      <c r="C260" s="266"/>
      <c r="D260" s="266"/>
      <c r="E260" s="266">
        <v>0</v>
      </c>
      <c r="F260" s="266"/>
    </row>
    <row r="261" spans="1:6" s="267" customFormat="1">
      <c r="A261" s="264"/>
      <c r="B261" s="326"/>
      <c r="C261" s="266"/>
      <c r="D261" s="266"/>
      <c r="E261" s="266">
        <v>0</v>
      </c>
      <c r="F261" s="266"/>
    </row>
    <row r="262" spans="1:6" s="267" customFormat="1">
      <c r="A262" s="264"/>
      <c r="B262" s="326"/>
      <c r="C262" s="266"/>
      <c r="D262" s="266"/>
      <c r="E262" s="266">
        <v>0</v>
      </c>
      <c r="F262" s="266"/>
    </row>
    <row r="263" spans="1:6" s="267" customFormat="1">
      <c r="A263" s="264"/>
      <c r="B263" s="326"/>
      <c r="C263" s="266"/>
      <c r="D263" s="266"/>
      <c r="E263" s="266"/>
      <c r="F263" s="266"/>
    </row>
    <row r="264" spans="1:6" s="267" customFormat="1">
      <c r="A264" s="264"/>
      <c r="B264" s="326"/>
      <c r="C264" s="266"/>
      <c r="D264" s="266"/>
      <c r="E264" s="266"/>
      <c r="F264" s="266"/>
    </row>
    <row r="265" spans="1:6" s="267" customFormat="1">
      <c r="A265" s="264"/>
      <c r="B265" s="326"/>
      <c r="C265" s="266"/>
      <c r="D265" s="266"/>
      <c r="E265" s="266"/>
      <c r="F265" s="266"/>
    </row>
    <row r="266" spans="1:6" s="267" customFormat="1">
      <c r="A266" s="264"/>
      <c r="B266" s="326"/>
      <c r="C266" s="266"/>
      <c r="D266" s="266"/>
      <c r="E266" s="266">
        <v>0</v>
      </c>
      <c r="F266" s="266"/>
    </row>
    <row r="267" spans="1:6" s="267" customFormat="1">
      <c r="A267" s="264"/>
      <c r="B267" s="326"/>
      <c r="C267" s="266"/>
      <c r="D267" s="266"/>
      <c r="E267" s="266"/>
      <c r="F267" s="266"/>
    </row>
    <row r="268" spans="1:6" s="267" customFormat="1">
      <c r="A268" s="264"/>
      <c r="B268" s="326"/>
      <c r="C268" s="266"/>
      <c r="D268" s="266"/>
      <c r="E268" s="266"/>
      <c r="F268" s="266"/>
    </row>
    <row r="269" spans="1:6" s="267" customFormat="1">
      <c r="A269" s="264"/>
      <c r="B269" s="326"/>
      <c r="C269" s="266"/>
      <c r="D269" s="266"/>
      <c r="E269" s="266">
        <v>0</v>
      </c>
      <c r="F269" s="266"/>
    </row>
    <row r="270" spans="1:6" s="267" customFormat="1">
      <c r="A270" s="264"/>
      <c r="B270" s="326"/>
      <c r="C270" s="266"/>
      <c r="D270" s="266"/>
      <c r="E270" s="266"/>
      <c r="F270" s="266"/>
    </row>
    <row r="271" spans="1:6" s="267" customFormat="1">
      <c r="A271" s="264"/>
      <c r="B271" s="326"/>
      <c r="C271" s="266"/>
      <c r="D271" s="266"/>
      <c r="E271" s="266"/>
      <c r="F271" s="266"/>
    </row>
    <row r="272" spans="1:6" s="267" customFormat="1">
      <c r="A272" s="264"/>
      <c r="B272" s="326"/>
      <c r="C272" s="266"/>
      <c r="D272" s="266"/>
      <c r="E272" s="266">
        <v>0</v>
      </c>
      <c r="F272" s="266"/>
    </row>
    <row r="273" spans="1:6" s="267" customFormat="1">
      <c r="A273" s="264"/>
      <c r="B273" s="326"/>
      <c r="C273" s="266"/>
      <c r="D273" s="266"/>
      <c r="E273" s="266"/>
      <c r="F273" s="266"/>
    </row>
    <row r="274" spans="1:6" s="267" customFormat="1">
      <c r="A274" s="264"/>
      <c r="B274" s="326"/>
      <c r="C274" s="266"/>
      <c r="D274" s="266"/>
      <c r="E274" s="266"/>
      <c r="F274" s="266"/>
    </row>
    <row r="275" spans="1:6" s="267" customFormat="1">
      <c r="A275" s="264"/>
      <c r="B275" s="326"/>
      <c r="C275" s="266"/>
      <c r="D275" s="266"/>
      <c r="E275" s="266">
        <v>0</v>
      </c>
      <c r="F275" s="266"/>
    </row>
    <row r="276" spans="1:6" s="267" customFormat="1">
      <c r="A276" s="264"/>
      <c r="B276" s="326"/>
      <c r="C276" s="266"/>
      <c r="D276" s="266"/>
      <c r="E276" s="266"/>
      <c r="F276" s="266"/>
    </row>
    <row r="277" spans="1:6" s="267" customFormat="1">
      <c r="A277" s="264"/>
      <c r="B277" s="326"/>
      <c r="C277" s="266"/>
      <c r="D277" s="266"/>
      <c r="E277" s="266"/>
      <c r="F277" s="266"/>
    </row>
    <row r="278" spans="1:6" s="267" customFormat="1">
      <c r="A278" s="264"/>
      <c r="B278" s="326"/>
      <c r="C278" s="266"/>
      <c r="D278" s="266"/>
      <c r="E278" s="266">
        <v>0</v>
      </c>
      <c r="F278" s="266"/>
    </row>
    <row r="279" spans="1:6" s="267" customFormat="1">
      <c r="A279" s="264"/>
      <c r="B279" s="326"/>
      <c r="C279" s="266"/>
      <c r="D279" s="266"/>
      <c r="E279" s="266"/>
      <c r="F279" s="266"/>
    </row>
    <row r="280" spans="1:6" s="267" customFormat="1">
      <c r="A280" s="264"/>
      <c r="B280" s="326"/>
      <c r="C280" s="266"/>
      <c r="D280" s="266"/>
      <c r="E280" s="266">
        <v>0</v>
      </c>
      <c r="F280" s="266"/>
    </row>
    <row r="281" spans="1:6" s="267" customFormat="1">
      <c r="A281" s="264"/>
      <c r="B281" s="326"/>
      <c r="C281" s="266"/>
      <c r="D281" s="266"/>
      <c r="E281" s="266"/>
      <c r="F281" s="266"/>
    </row>
    <row r="282" spans="1:6" s="267" customFormat="1">
      <c r="A282" s="264"/>
      <c r="B282" s="326"/>
      <c r="C282" s="266"/>
      <c r="D282" s="266"/>
      <c r="E282" s="266"/>
      <c r="F282" s="266"/>
    </row>
    <row r="283" spans="1:6" s="267" customFormat="1">
      <c r="A283" s="264"/>
      <c r="B283" s="326"/>
      <c r="C283" s="266"/>
      <c r="D283" s="266"/>
      <c r="E283" s="266">
        <v>0</v>
      </c>
      <c r="F283" s="266"/>
    </row>
    <row r="284" spans="1:6" s="267" customFormat="1">
      <c r="A284" s="264"/>
      <c r="B284" s="326"/>
      <c r="C284" s="266"/>
      <c r="D284" s="266"/>
      <c r="E284" s="266"/>
      <c r="F284" s="266"/>
    </row>
    <row r="285" spans="1:6" s="267" customFormat="1">
      <c r="A285" s="264"/>
      <c r="B285" s="326"/>
      <c r="C285" s="266"/>
      <c r="D285" s="266"/>
      <c r="E285" s="266"/>
      <c r="F285" s="266"/>
    </row>
    <row r="286" spans="1:6" s="267" customFormat="1">
      <c r="A286" s="264"/>
      <c r="B286" s="326"/>
      <c r="C286" s="266"/>
      <c r="D286" s="266"/>
      <c r="E286" s="266">
        <v>0</v>
      </c>
      <c r="F286" s="266"/>
    </row>
    <row r="287" spans="1:6" s="267" customFormat="1">
      <c r="A287" s="264"/>
      <c r="B287" s="326"/>
      <c r="C287" s="266"/>
      <c r="D287" s="266"/>
      <c r="E287" s="266"/>
      <c r="F287" s="266"/>
    </row>
    <row r="288" spans="1:6" s="267" customFormat="1">
      <c r="A288" s="264"/>
      <c r="B288" s="326"/>
      <c r="C288" s="266"/>
      <c r="D288" s="266"/>
      <c r="E288" s="266"/>
      <c r="F288" s="266"/>
    </row>
    <row r="289" spans="1:6" s="267" customFormat="1">
      <c r="A289" s="264"/>
      <c r="B289" s="326"/>
      <c r="C289" s="266"/>
      <c r="D289" s="266"/>
      <c r="E289" s="266">
        <v>0</v>
      </c>
      <c r="F289" s="266">
        <f>E289*D289</f>
        <v>0</v>
      </c>
    </row>
    <row r="290" spans="1:6" s="267" customFormat="1">
      <c r="A290" s="264"/>
      <c r="B290" s="326"/>
      <c r="C290" s="266"/>
      <c r="D290" s="266"/>
      <c r="E290" s="266"/>
      <c r="F290" s="266"/>
    </row>
    <row r="291" spans="1:6" s="267" customFormat="1">
      <c r="A291" s="264"/>
      <c r="B291" s="326"/>
      <c r="C291" s="266"/>
      <c r="D291" s="266"/>
      <c r="E291" s="266"/>
      <c r="F291" s="266"/>
    </row>
    <row r="292" spans="1:6" s="267" customFormat="1">
      <c r="A292" s="264"/>
      <c r="B292" s="326"/>
      <c r="C292" s="266"/>
      <c r="D292" s="266"/>
      <c r="E292" s="266"/>
      <c r="F292" s="266"/>
    </row>
    <row r="293" spans="1:6" s="267" customFormat="1">
      <c r="A293" s="264"/>
      <c r="B293" s="326"/>
      <c r="C293" s="266"/>
      <c r="D293" s="266"/>
      <c r="E293" s="266"/>
      <c r="F293" s="266"/>
    </row>
    <row r="294" spans="1:6" s="267" customFormat="1">
      <c r="A294" s="264"/>
      <c r="B294" s="326"/>
      <c r="C294" s="266"/>
      <c r="D294" s="266"/>
      <c r="E294" s="266"/>
      <c r="F294" s="266"/>
    </row>
    <row r="295" spans="1:6" s="267" customFormat="1">
      <c r="A295" s="264"/>
      <c r="B295" s="326"/>
      <c r="C295" s="266"/>
      <c r="D295" s="266"/>
      <c r="E295" s="266"/>
      <c r="F295" s="266"/>
    </row>
    <row r="296" spans="1:6" s="267" customFormat="1">
      <c r="A296" s="264"/>
      <c r="B296" s="326"/>
      <c r="C296" s="266"/>
      <c r="D296" s="266"/>
      <c r="E296" s="266"/>
      <c r="F296" s="266"/>
    </row>
    <row r="297" spans="1:6" s="267" customFormat="1">
      <c r="A297" s="264"/>
      <c r="B297" s="326"/>
      <c r="C297" s="266"/>
      <c r="D297" s="266"/>
      <c r="E297" s="266"/>
      <c r="F297" s="266"/>
    </row>
    <row r="298" spans="1:6" s="267" customFormat="1">
      <c r="A298" s="264"/>
      <c r="B298" s="326"/>
      <c r="C298" s="266"/>
      <c r="D298" s="266"/>
      <c r="E298" s="266"/>
      <c r="F298" s="266"/>
    </row>
    <row r="299" spans="1:6" s="267" customFormat="1">
      <c r="A299" s="264"/>
      <c r="B299" s="326"/>
      <c r="C299" s="266"/>
      <c r="D299" s="266"/>
      <c r="E299" s="266"/>
      <c r="F299" s="266"/>
    </row>
    <row r="300" spans="1:6" s="267" customFormat="1">
      <c r="A300" s="264"/>
      <c r="B300" s="326"/>
      <c r="C300" s="266"/>
      <c r="D300" s="266"/>
      <c r="E300" s="266"/>
      <c r="F300" s="266"/>
    </row>
    <row r="301" spans="1:6" s="267" customFormat="1">
      <c r="A301" s="264"/>
      <c r="B301" s="326"/>
      <c r="C301" s="266"/>
      <c r="D301" s="266"/>
      <c r="E301" s="266"/>
      <c r="F301" s="266"/>
    </row>
    <row r="302" spans="1:6" s="267" customFormat="1">
      <c r="A302" s="264"/>
      <c r="B302" s="326"/>
      <c r="C302" s="266"/>
      <c r="D302" s="266"/>
      <c r="E302" s="266"/>
      <c r="F302" s="266"/>
    </row>
    <row r="303" spans="1:6" s="267" customFormat="1">
      <c r="A303" s="264"/>
      <c r="B303" s="326"/>
      <c r="C303" s="266"/>
      <c r="D303" s="266"/>
      <c r="E303" s="266"/>
      <c r="F303" s="266"/>
    </row>
    <row r="304" spans="1:6" s="267" customFormat="1">
      <c r="A304" s="264"/>
      <c r="B304" s="326"/>
      <c r="C304" s="266"/>
      <c r="D304" s="266"/>
      <c r="E304" s="266"/>
      <c r="F304" s="266"/>
    </row>
    <row r="305" spans="1:6" s="267" customFormat="1">
      <c r="A305" s="264"/>
      <c r="B305" s="326"/>
      <c r="C305" s="266"/>
      <c r="D305" s="266"/>
      <c r="E305" s="266"/>
      <c r="F305" s="266"/>
    </row>
    <row r="306" spans="1:6" s="267" customFormat="1">
      <c r="A306" s="264"/>
      <c r="B306" s="326"/>
      <c r="C306" s="266"/>
      <c r="D306" s="266"/>
      <c r="E306" s="266"/>
      <c r="F306" s="266"/>
    </row>
    <row r="307" spans="1:6" s="267" customFormat="1">
      <c r="A307" s="264"/>
      <c r="B307" s="326"/>
      <c r="C307" s="266"/>
      <c r="D307" s="266"/>
      <c r="E307" s="266"/>
      <c r="F307" s="266"/>
    </row>
    <row r="308" spans="1:6" s="267" customFormat="1">
      <c r="A308" s="264"/>
      <c r="B308" s="326"/>
      <c r="C308" s="266"/>
      <c r="D308" s="266"/>
      <c r="E308" s="266"/>
      <c r="F308" s="266"/>
    </row>
    <row r="309" spans="1:6" s="267" customFormat="1">
      <c r="A309" s="264"/>
      <c r="B309" s="326"/>
      <c r="C309" s="266"/>
      <c r="D309" s="266"/>
      <c r="E309" s="266"/>
      <c r="F309" s="266"/>
    </row>
    <row r="310" spans="1:6" s="267" customFormat="1">
      <c r="A310" s="264"/>
      <c r="B310" s="326"/>
      <c r="C310" s="266"/>
      <c r="D310" s="266"/>
      <c r="E310" s="266"/>
      <c r="F310" s="266"/>
    </row>
    <row r="311" spans="1:6" s="267" customFormat="1">
      <c r="A311" s="264"/>
      <c r="B311" s="326"/>
      <c r="C311" s="266"/>
      <c r="D311" s="266"/>
      <c r="E311" s="266"/>
      <c r="F311" s="266"/>
    </row>
    <row r="312" spans="1:6" s="267" customFormat="1">
      <c r="A312" s="264"/>
      <c r="B312" s="326"/>
      <c r="C312" s="266"/>
      <c r="D312" s="266"/>
      <c r="E312" s="266"/>
      <c r="F312" s="266"/>
    </row>
    <row r="313" spans="1:6" s="267" customFormat="1">
      <c r="A313" s="264"/>
      <c r="B313" s="326"/>
      <c r="C313" s="266"/>
      <c r="D313" s="266"/>
      <c r="E313" s="266"/>
      <c r="F313" s="266"/>
    </row>
    <row r="314" spans="1:6" s="267" customFormat="1">
      <c r="A314" s="264"/>
      <c r="B314" s="326"/>
      <c r="C314" s="266"/>
      <c r="D314" s="266"/>
      <c r="E314" s="266"/>
      <c r="F314" s="266"/>
    </row>
    <row r="315" spans="1:6" s="267" customFormat="1">
      <c r="A315" s="264"/>
      <c r="B315" s="326"/>
      <c r="C315" s="266"/>
      <c r="D315" s="266"/>
      <c r="E315" s="266"/>
      <c r="F315" s="266"/>
    </row>
    <row r="316" spans="1:6" s="267" customFormat="1">
      <c r="A316" s="264"/>
      <c r="B316" s="326"/>
      <c r="C316" s="266"/>
      <c r="D316" s="266"/>
      <c r="E316" s="266"/>
      <c r="F316" s="266"/>
    </row>
    <row r="317" spans="1:6" s="267" customFormat="1">
      <c r="A317" s="264"/>
      <c r="B317" s="326"/>
      <c r="C317" s="266"/>
      <c r="D317" s="266"/>
      <c r="E317" s="266"/>
      <c r="F317" s="266"/>
    </row>
    <row r="318" spans="1:6" s="267" customFormat="1">
      <c r="A318" s="264"/>
      <c r="B318" s="326"/>
      <c r="C318" s="266"/>
      <c r="D318" s="266"/>
      <c r="E318" s="266"/>
      <c r="F318" s="266"/>
    </row>
    <row r="319" spans="1:6" s="267" customFormat="1">
      <c r="A319" s="264"/>
      <c r="B319" s="326"/>
      <c r="C319" s="266"/>
      <c r="D319" s="266"/>
      <c r="E319" s="266"/>
      <c r="F319" s="266"/>
    </row>
    <row r="320" spans="1:6" s="267" customFormat="1">
      <c r="A320" s="264"/>
      <c r="B320" s="326"/>
      <c r="C320" s="266"/>
      <c r="D320" s="266"/>
      <c r="E320" s="266"/>
      <c r="F320" s="266"/>
    </row>
    <row r="321" spans="1:6" s="267" customFormat="1">
      <c r="A321" s="264"/>
      <c r="B321" s="326"/>
      <c r="C321" s="266"/>
      <c r="D321" s="266"/>
      <c r="E321" s="266"/>
      <c r="F321" s="266"/>
    </row>
    <row r="322" spans="1:6" s="267" customFormat="1">
      <c r="A322" s="264"/>
      <c r="B322" s="326"/>
      <c r="C322" s="266"/>
      <c r="D322" s="266"/>
      <c r="E322" s="266"/>
      <c r="F322" s="266"/>
    </row>
    <row r="323" spans="1:6" s="267" customFormat="1">
      <c r="A323" s="264"/>
      <c r="B323" s="326"/>
      <c r="C323" s="266"/>
      <c r="D323" s="266"/>
      <c r="E323" s="266"/>
      <c r="F323" s="266"/>
    </row>
    <row r="324" spans="1:6" s="267" customFormat="1">
      <c r="A324" s="264"/>
      <c r="B324" s="326"/>
      <c r="C324" s="266"/>
      <c r="D324" s="266"/>
      <c r="E324" s="266"/>
      <c r="F324" s="266"/>
    </row>
    <row r="325" spans="1:6" s="267" customFormat="1">
      <c r="A325" s="264"/>
      <c r="B325" s="326"/>
      <c r="C325" s="266"/>
      <c r="D325" s="266"/>
      <c r="E325" s="266"/>
      <c r="F325" s="266"/>
    </row>
    <row r="326" spans="1:6" s="267" customFormat="1">
      <c r="A326" s="264"/>
      <c r="B326" s="326"/>
      <c r="C326" s="266"/>
      <c r="D326" s="266"/>
      <c r="E326" s="266"/>
      <c r="F326" s="266"/>
    </row>
    <row r="327" spans="1:6" s="267" customFormat="1">
      <c r="A327" s="264"/>
      <c r="B327" s="326"/>
      <c r="C327" s="266"/>
      <c r="D327" s="266"/>
      <c r="E327" s="266"/>
      <c r="F327" s="266"/>
    </row>
    <row r="328" spans="1:6" s="267" customFormat="1">
      <c r="A328" s="264"/>
      <c r="B328" s="326"/>
      <c r="C328" s="266"/>
      <c r="D328" s="266"/>
      <c r="E328" s="266"/>
      <c r="F328" s="266"/>
    </row>
    <row r="329" spans="1:6" s="267" customFormat="1">
      <c r="A329" s="264"/>
      <c r="B329" s="326"/>
      <c r="C329" s="266"/>
      <c r="D329" s="266"/>
      <c r="E329" s="266"/>
      <c r="F329" s="266"/>
    </row>
    <row r="330" spans="1:6" s="267" customFormat="1">
      <c r="A330" s="264"/>
      <c r="B330" s="326"/>
      <c r="C330" s="266"/>
      <c r="D330" s="266"/>
      <c r="E330" s="266"/>
      <c r="F330" s="266"/>
    </row>
    <row r="331" spans="1:6" s="267" customFormat="1">
      <c r="A331" s="264"/>
      <c r="B331" s="326"/>
      <c r="C331" s="266"/>
      <c r="D331" s="266"/>
      <c r="E331" s="266"/>
      <c r="F331" s="266"/>
    </row>
    <row r="332" spans="1:6" s="267" customFormat="1">
      <c r="A332" s="264"/>
      <c r="B332" s="326"/>
      <c r="C332" s="266"/>
      <c r="D332" s="266"/>
      <c r="E332" s="266"/>
      <c r="F332" s="266"/>
    </row>
    <row r="333" spans="1:6" s="267" customFormat="1">
      <c r="A333" s="264"/>
      <c r="B333" s="326"/>
      <c r="C333" s="266"/>
      <c r="D333" s="266"/>
      <c r="E333" s="266">
        <v>0</v>
      </c>
      <c r="F333" s="266"/>
    </row>
    <row r="334" spans="1:6" s="267" customFormat="1">
      <c r="A334" s="264"/>
      <c r="B334" s="326"/>
      <c r="C334" s="266"/>
      <c r="D334" s="266"/>
      <c r="E334" s="266"/>
      <c r="F334" s="266"/>
    </row>
    <row r="335" spans="1:6" s="267" customFormat="1">
      <c r="A335" s="264"/>
      <c r="B335" s="326"/>
      <c r="C335" s="266"/>
      <c r="D335" s="266"/>
      <c r="E335" s="266"/>
      <c r="F335" s="266"/>
    </row>
    <row r="336" spans="1:6" s="267" customFormat="1">
      <c r="A336" s="264"/>
      <c r="B336" s="326"/>
      <c r="C336" s="266"/>
      <c r="D336" s="266"/>
      <c r="E336" s="266"/>
      <c r="F336" s="266"/>
    </row>
    <row r="337" spans="1:6" s="267" customFormat="1">
      <c r="A337" s="264"/>
      <c r="B337" s="326"/>
      <c r="C337" s="266"/>
      <c r="D337" s="266"/>
      <c r="E337" s="266"/>
      <c r="F337" s="266"/>
    </row>
    <row r="338" spans="1:6" s="267" customFormat="1">
      <c r="A338" s="264"/>
      <c r="B338" s="326"/>
      <c r="C338" s="266"/>
      <c r="D338" s="266"/>
      <c r="E338" s="266"/>
      <c r="F338" s="266"/>
    </row>
    <row r="339" spans="1:6" s="267" customFormat="1">
      <c r="A339" s="264"/>
      <c r="B339" s="326"/>
      <c r="C339" s="266"/>
      <c r="D339" s="266"/>
      <c r="E339" s="266"/>
      <c r="F339" s="266"/>
    </row>
    <row r="340" spans="1:6" s="267" customFormat="1">
      <c r="A340" s="264"/>
      <c r="B340" s="326"/>
      <c r="C340" s="266"/>
      <c r="D340" s="266"/>
      <c r="E340" s="266"/>
      <c r="F340" s="266"/>
    </row>
    <row r="341" spans="1:6" s="267" customFormat="1">
      <c r="A341" s="264"/>
      <c r="B341" s="326"/>
      <c r="C341" s="266"/>
      <c r="D341" s="266"/>
      <c r="E341" s="266"/>
      <c r="F341" s="266"/>
    </row>
    <row r="342" spans="1:6" s="267" customFormat="1">
      <c r="A342" s="264"/>
      <c r="B342" s="326"/>
      <c r="C342" s="266"/>
      <c r="D342" s="266"/>
      <c r="E342" s="266"/>
      <c r="F342" s="266"/>
    </row>
    <row r="343" spans="1:6" s="267" customFormat="1">
      <c r="A343" s="264"/>
      <c r="B343" s="326"/>
      <c r="C343" s="266"/>
      <c r="D343" s="266"/>
      <c r="E343" s="266"/>
      <c r="F343" s="266"/>
    </row>
    <row r="344" spans="1:6" s="267" customFormat="1">
      <c r="A344" s="264"/>
      <c r="B344" s="326"/>
      <c r="C344" s="266"/>
      <c r="D344" s="266"/>
      <c r="E344" s="266"/>
      <c r="F344" s="266"/>
    </row>
    <row r="345" spans="1:6" s="267" customFormat="1">
      <c r="A345" s="264"/>
      <c r="B345" s="326"/>
      <c r="C345" s="266"/>
      <c r="D345" s="266"/>
      <c r="E345" s="266"/>
      <c r="F345" s="266"/>
    </row>
    <row r="346" spans="1:6" s="267" customFormat="1">
      <c r="A346" s="264"/>
      <c r="B346" s="326"/>
      <c r="C346" s="266"/>
      <c r="D346" s="266"/>
      <c r="E346" s="266"/>
      <c r="F346" s="266"/>
    </row>
    <row r="347" spans="1:6" s="267" customFormat="1">
      <c r="A347" s="264"/>
      <c r="B347" s="326"/>
      <c r="C347" s="266"/>
      <c r="D347" s="266"/>
      <c r="E347" s="266"/>
      <c r="F347" s="266"/>
    </row>
    <row r="348" spans="1:6" s="267" customFormat="1">
      <c r="A348" s="264"/>
      <c r="B348" s="326"/>
      <c r="C348" s="266"/>
      <c r="D348" s="266"/>
      <c r="E348" s="266"/>
      <c r="F348" s="266"/>
    </row>
    <row r="349" spans="1:6" s="267" customFormat="1">
      <c r="A349" s="264"/>
      <c r="B349" s="326"/>
      <c r="C349" s="266"/>
      <c r="D349" s="266"/>
      <c r="E349" s="266"/>
      <c r="F349" s="266"/>
    </row>
    <row r="350" spans="1:6" s="267" customFormat="1">
      <c r="A350" s="264"/>
      <c r="B350" s="326"/>
      <c r="C350" s="266"/>
      <c r="D350" s="266"/>
      <c r="E350" s="266">
        <v>0</v>
      </c>
      <c r="F350" s="266"/>
    </row>
    <row r="351" spans="1:6" s="267" customFormat="1">
      <c r="A351" s="264"/>
      <c r="B351" s="326"/>
      <c r="C351" s="266"/>
      <c r="D351" s="266"/>
      <c r="E351" s="266"/>
      <c r="F351" s="266"/>
    </row>
    <row r="352" spans="1:6" s="267" customFormat="1">
      <c r="A352" s="264"/>
      <c r="B352" s="326"/>
      <c r="C352" s="266"/>
      <c r="D352" s="266"/>
      <c r="E352" s="266"/>
      <c r="F352" s="266"/>
    </row>
    <row r="353" spans="1:6" s="267" customFormat="1">
      <c r="A353" s="264"/>
      <c r="B353" s="326"/>
      <c r="C353" s="266"/>
      <c r="D353" s="266"/>
      <c r="E353" s="266">
        <v>0</v>
      </c>
      <c r="F353" s="266"/>
    </row>
    <row r="354" spans="1:6" s="267" customFormat="1">
      <c r="A354" s="264"/>
      <c r="B354" s="326"/>
      <c r="C354" s="266"/>
      <c r="D354" s="266"/>
      <c r="E354" s="266">
        <v>0</v>
      </c>
      <c r="F354" s="266"/>
    </row>
    <row r="355" spans="1:6" s="267" customFormat="1">
      <c r="A355" s="264"/>
      <c r="B355" s="326"/>
      <c r="C355" s="266"/>
      <c r="D355" s="266"/>
      <c r="E355" s="266"/>
      <c r="F355" s="266"/>
    </row>
    <row r="356" spans="1:6" s="267" customFormat="1">
      <c r="A356" s="264"/>
      <c r="B356" s="326"/>
      <c r="C356" s="266"/>
      <c r="D356" s="266"/>
      <c r="E356" s="266"/>
      <c r="F356" s="266"/>
    </row>
    <row r="357" spans="1:6" s="267" customFormat="1">
      <c r="A357" s="264"/>
      <c r="B357" s="326"/>
      <c r="C357" s="266"/>
      <c r="D357" s="266"/>
      <c r="E357" s="266">
        <v>0</v>
      </c>
      <c r="F357" s="266"/>
    </row>
    <row r="358" spans="1:6" s="267" customFormat="1">
      <c r="A358" s="264"/>
      <c r="B358" s="326"/>
      <c r="C358" s="266"/>
      <c r="D358" s="266"/>
      <c r="E358" s="266"/>
      <c r="F358" s="266"/>
    </row>
    <row r="359" spans="1:6" s="267" customFormat="1">
      <c r="A359" s="264"/>
      <c r="B359" s="326"/>
      <c r="C359" s="266"/>
      <c r="D359" s="266"/>
      <c r="E359" s="266"/>
      <c r="F359" s="266"/>
    </row>
    <row r="360" spans="1:6" s="267" customFormat="1">
      <c r="A360" s="264"/>
      <c r="B360" s="326"/>
      <c r="C360" s="266"/>
      <c r="D360" s="266"/>
      <c r="E360" s="266">
        <v>0</v>
      </c>
      <c r="F360" s="266"/>
    </row>
    <row r="361" spans="1:6" s="267" customFormat="1">
      <c r="A361" s="264"/>
      <c r="B361" s="326"/>
      <c r="C361" s="266"/>
      <c r="D361" s="266"/>
      <c r="E361" s="266"/>
      <c r="F361" s="266"/>
    </row>
    <row r="362" spans="1:6" s="267" customFormat="1">
      <c r="A362" s="264"/>
      <c r="B362" s="326"/>
      <c r="C362" s="266"/>
      <c r="D362" s="266"/>
      <c r="E362" s="266"/>
      <c r="F362" s="266"/>
    </row>
    <row r="363" spans="1:6" s="267" customFormat="1">
      <c r="A363" s="264"/>
      <c r="B363" s="326"/>
      <c r="C363" s="266"/>
      <c r="D363" s="266"/>
      <c r="E363" s="266">
        <v>0</v>
      </c>
      <c r="F363" s="266"/>
    </row>
    <row r="364" spans="1:6" s="267" customFormat="1">
      <c r="A364" s="264"/>
      <c r="B364" s="326"/>
      <c r="C364" s="266"/>
      <c r="D364" s="266"/>
      <c r="E364" s="266"/>
      <c r="F364" s="266"/>
    </row>
    <row r="365" spans="1:6" s="267" customFormat="1">
      <c r="A365" s="264"/>
      <c r="B365" s="326"/>
      <c r="C365" s="266"/>
      <c r="D365" s="266"/>
      <c r="E365" s="266"/>
      <c r="F365" s="266"/>
    </row>
    <row r="366" spans="1:6" s="267" customFormat="1">
      <c r="A366" s="264"/>
      <c r="B366" s="326"/>
      <c r="C366" s="266"/>
      <c r="D366" s="266"/>
      <c r="E366" s="266">
        <v>0</v>
      </c>
      <c r="F366" s="266"/>
    </row>
    <row r="367" spans="1:6" s="267" customFormat="1">
      <c r="A367" s="264"/>
      <c r="B367" s="326"/>
      <c r="C367" s="266"/>
      <c r="D367" s="266"/>
      <c r="E367" s="266"/>
      <c r="F367" s="266"/>
    </row>
    <row r="368" spans="1:6" s="267" customFormat="1">
      <c r="A368" s="264"/>
      <c r="B368" s="326"/>
      <c r="C368" s="266"/>
      <c r="D368" s="266"/>
      <c r="E368" s="266"/>
      <c r="F368" s="266"/>
    </row>
    <row r="369" spans="1:6" s="267" customFormat="1">
      <c r="A369" s="264"/>
      <c r="B369" s="326"/>
      <c r="C369" s="266"/>
      <c r="D369" s="266"/>
      <c r="E369" s="266">
        <v>0</v>
      </c>
      <c r="F369" s="266"/>
    </row>
    <row r="370" spans="1:6" s="267" customFormat="1">
      <c r="A370" s="264"/>
      <c r="B370" s="326"/>
      <c r="C370" s="266"/>
      <c r="D370" s="266"/>
      <c r="E370" s="266"/>
      <c r="F370" s="266"/>
    </row>
    <row r="371" spans="1:6" s="267" customFormat="1">
      <c r="A371" s="264"/>
      <c r="B371" s="326"/>
      <c r="C371" s="266"/>
      <c r="D371" s="266"/>
      <c r="E371" s="266"/>
      <c r="F371" s="266"/>
    </row>
    <row r="372" spans="1:6" s="267" customFormat="1">
      <c r="A372" s="264"/>
      <c r="B372" s="326"/>
      <c r="C372" s="266"/>
      <c r="D372" s="266"/>
      <c r="E372" s="266">
        <v>0</v>
      </c>
      <c r="F372" s="266"/>
    </row>
    <row r="373" spans="1:6" s="267" customFormat="1">
      <c r="A373" s="264"/>
      <c r="B373" s="326"/>
      <c r="C373" s="266"/>
      <c r="D373" s="266"/>
      <c r="E373" s="266"/>
      <c r="F373" s="266"/>
    </row>
    <row r="374" spans="1:6" s="267" customFormat="1">
      <c r="A374" s="264"/>
      <c r="B374" s="326"/>
      <c r="C374" s="266"/>
      <c r="D374" s="266"/>
      <c r="E374" s="266"/>
      <c r="F374" s="266"/>
    </row>
    <row r="375" spans="1:6" s="267" customFormat="1">
      <c r="A375" s="264"/>
      <c r="B375" s="326"/>
      <c r="C375" s="266"/>
      <c r="D375" s="266"/>
      <c r="E375" s="266">
        <v>0</v>
      </c>
      <c r="F375" s="266"/>
    </row>
    <row r="376" spans="1:6" s="267" customFormat="1">
      <c r="A376" s="264"/>
      <c r="B376" s="326"/>
      <c r="C376" s="266"/>
      <c r="D376" s="266"/>
      <c r="E376" s="266"/>
      <c r="F376" s="266"/>
    </row>
    <row r="377" spans="1:6" s="267" customFormat="1">
      <c r="A377" s="264"/>
      <c r="B377" s="326"/>
      <c r="C377" s="266"/>
      <c r="D377" s="266"/>
      <c r="E377" s="266"/>
      <c r="F377" s="266"/>
    </row>
    <row r="378" spans="1:6" s="267" customFormat="1">
      <c r="A378" s="264"/>
      <c r="B378" s="326"/>
      <c r="C378" s="266"/>
      <c r="D378" s="266"/>
      <c r="E378" s="266">
        <v>0</v>
      </c>
      <c r="F378" s="266"/>
    </row>
    <row r="379" spans="1:6" s="267" customFormat="1">
      <c r="A379" s="264"/>
      <c r="B379" s="326"/>
      <c r="C379" s="266"/>
      <c r="D379" s="266"/>
      <c r="E379" s="266"/>
      <c r="F379" s="266"/>
    </row>
    <row r="380" spans="1:6" s="267" customFormat="1">
      <c r="A380" s="264"/>
      <c r="B380" s="326"/>
      <c r="C380" s="266"/>
      <c r="D380" s="266"/>
      <c r="E380" s="266"/>
      <c r="F380" s="266"/>
    </row>
    <row r="381" spans="1:6" s="267" customFormat="1">
      <c r="A381" s="264"/>
      <c r="B381" s="326"/>
      <c r="C381" s="266"/>
      <c r="D381" s="266"/>
      <c r="E381" s="266">
        <v>0</v>
      </c>
      <c r="F381" s="266"/>
    </row>
    <row r="382" spans="1:6" s="267" customFormat="1">
      <c r="A382" s="264"/>
      <c r="B382" s="326"/>
      <c r="C382" s="266"/>
      <c r="D382" s="266"/>
      <c r="E382" s="266"/>
      <c r="F382" s="266"/>
    </row>
    <row r="383" spans="1:6" s="267" customFormat="1">
      <c r="A383" s="264"/>
      <c r="B383" s="326"/>
      <c r="C383" s="266"/>
      <c r="D383" s="266"/>
      <c r="E383" s="266"/>
      <c r="F383" s="266"/>
    </row>
    <row r="384" spans="1:6" s="267" customFormat="1">
      <c r="A384" s="264"/>
      <c r="B384" s="326"/>
      <c r="C384" s="266"/>
      <c r="D384" s="266"/>
      <c r="E384" s="266">
        <v>0</v>
      </c>
      <c r="F384" s="266"/>
    </row>
    <row r="385" spans="1:6" s="267" customFormat="1">
      <c r="A385" s="264"/>
      <c r="B385" s="326"/>
      <c r="C385" s="266"/>
      <c r="D385" s="266"/>
      <c r="E385" s="266"/>
      <c r="F385" s="266"/>
    </row>
    <row r="386" spans="1:6" s="267" customFormat="1">
      <c r="A386" s="264"/>
      <c r="B386" s="326"/>
      <c r="C386" s="266"/>
      <c r="D386" s="266"/>
      <c r="E386" s="266"/>
      <c r="F386" s="266"/>
    </row>
    <row r="387" spans="1:6" s="267" customFormat="1">
      <c r="A387" s="264"/>
      <c r="B387" s="326"/>
      <c r="C387" s="266"/>
      <c r="D387" s="266"/>
      <c r="E387" s="266">
        <v>0</v>
      </c>
      <c r="F387" s="266"/>
    </row>
    <row r="388" spans="1:6" s="267" customFormat="1">
      <c r="A388" s="264"/>
      <c r="B388" s="326"/>
      <c r="C388" s="266"/>
      <c r="D388" s="266"/>
      <c r="E388" s="266"/>
      <c r="F388" s="266"/>
    </row>
    <row r="389" spans="1:6" s="267" customFormat="1">
      <c r="A389" s="264"/>
      <c r="B389" s="326"/>
      <c r="C389" s="266"/>
      <c r="D389" s="266"/>
      <c r="E389" s="266"/>
      <c r="F389" s="266"/>
    </row>
    <row r="390" spans="1:6" s="267" customFormat="1">
      <c r="A390" s="264"/>
      <c r="B390" s="326"/>
      <c r="C390" s="266"/>
      <c r="D390" s="266"/>
      <c r="E390" s="266"/>
      <c r="F390" s="266"/>
    </row>
    <row r="391" spans="1:6" s="267" customFormat="1">
      <c r="A391" s="264"/>
      <c r="B391" s="326"/>
      <c r="C391" s="266"/>
      <c r="D391" s="266"/>
      <c r="E391" s="266"/>
      <c r="F391" s="266"/>
    </row>
    <row r="392" spans="1:6" s="267" customFormat="1">
      <c r="A392" s="264"/>
      <c r="B392" s="326"/>
      <c r="C392" s="266"/>
      <c r="D392" s="266"/>
      <c r="E392" s="266"/>
      <c r="F392" s="266"/>
    </row>
    <row r="393" spans="1:6" s="267" customFormat="1">
      <c r="A393" s="264"/>
      <c r="B393" s="326"/>
      <c r="C393" s="266"/>
      <c r="D393" s="266"/>
      <c r="E393" s="266"/>
      <c r="F393" s="266"/>
    </row>
    <row r="394" spans="1:6" s="267" customFormat="1">
      <c r="A394" s="264"/>
      <c r="B394" s="326"/>
      <c r="C394" s="266"/>
      <c r="D394" s="266"/>
      <c r="E394" s="266"/>
      <c r="F394" s="266"/>
    </row>
    <row r="395" spans="1:6" s="267" customFormat="1">
      <c r="A395" s="264"/>
      <c r="B395" s="326"/>
      <c r="C395" s="266"/>
      <c r="D395" s="266"/>
      <c r="E395" s="266"/>
      <c r="F395" s="266"/>
    </row>
    <row r="396" spans="1:6" s="267" customFormat="1">
      <c r="A396" s="264"/>
      <c r="B396" s="326"/>
      <c r="C396" s="266"/>
      <c r="D396" s="266"/>
      <c r="E396" s="266"/>
      <c r="F396" s="266"/>
    </row>
    <row r="397" spans="1:6" s="267" customFormat="1">
      <c r="A397" s="264"/>
      <c r="B397" s="326"/>
      <c r="C397" s="266"/>
      <c r="D397" s="266"/>
      <c r="E397" s="266"/>
      <c r="F397" s="266"/>
    </row>
    <row r="398" spans="1:6" s="267" customFormat="1">
      <c r="A398" s="264"/>
      <c r="B398" s="326"/>
      <c r="C398" s="266"/>
      <c r="D398" s="266"/>
      <c r="E398" s="266"/>
      <c r="F398" s="266"/>
    </row>
    <row r="399" spans="1:6" s="267" customFormat="1">
      <c r="A399" s="264"/>
      <c r="B399" s="326"/>
      <c r="C399" s="266"/>
      <c r="D399" s="266"/>
      <c r="E399" s="266"/>
      <c r="F399" s="266"/>
    </row>
    <row r="400" spans="1:6" s="267" customFormat="1">
      <c r="A400" s="264"/>
      <c r="B400" s="326"/>
      <c r="C400" s="266"/>
      <c r="D400" s="266"/>
      <c r="E400" s="266"/>
      <c r="F400" s="266"/>
    </row>
    <row r="401" spans="1:6" s="267" customFormat="1">
      <c r="A401" s="264"/>
      <c r="B401" s="326"/>
      <c r="C401" s="266"/>
      <c r="D401" s="266"/>
      <c r="E401" s="266"/>
      <c r="F401" s="266"/>
    </row>
    <row r="402" spans="1:6" s="267" customFormat="1">
      <c r="A402" s="264"/>
      <c r="B402" s="326"/>
      <c r="C402" s="266"/>
      <c r="D402" s="266"/>
      <c r="E402" s="266"/>
      <c r="F402" s="266"/>
    </row>
    <row r="403" spans="1:6" s="267" customFormat="1">
      <c r="A403" s="264"/>
      <c r="B403" s="326"/>
      <c r="C403" s="266"/>
      <c r="D403" s="266"/>
      <c r="E403" s="266">
        <v>0</v>
      </c>
      <c r="F403" s="266"/>
    </row>
    <row r="404" spans="1:6" s="267" customFormat="1">
      <c r="A404" s="264"/>
      <c r="B404" s="326"/>
      <c r="C404" s="266"/>
      <c r="D404" s="266"/>
      <c r="E404" s="266"/>
      <c r="F404" s="266"/>
    </row>
    <row r="405" spans="1:6" s="267" customFormat="1">
      <c r="A405" s="264"/>
      <c r="B405" s="326"/>
      <c r="C405" s="266"/>
      <c r="D405" s="266"/>
      <c r="E405" s="266"/>
      <c r="F405" s="266"/>
    </row>
    <row r="406" spans="1:6" s="267" customFormat="1">
      <c r="A406" s="264"/>
      <c r="B406" s="326"/>
      <c r="C406" s="266"/>
      <c r="D406" s="266"/>
      <c r="E406" s="266"/>
      <c r="F406" s="266"/>
    </row>
    <row r="407" spans="1:6" s="267" customFormat="1">
      <c r="A407" s="264"/>
      <c r="B407" s="326"/>
      <c r="C407" s="266"/>
      <c r="D407" s="266"/>
      <c r="E407" s="266">
        <v>0</v>
      </c>
      <c r="F407" s="266"/>
    </row>
    <row r="408" spans="1:6" s="267" customFormat="1">
      <c r="A408" s="264"/>
      <c r="B408" s="326"/>
      <c r="C408" s="266"/>
      <c r="D408" s="266"/>
      <c r="E408" s="266"/>
      <c r="F408" s="266"/>
    </row>
    <row r="409" spans="1:6" s="267" customFormat="1">
      <c r="A409" s="264"/>
      <c r="B409" s="326"/>
      <c r="C409" s="266"/>
      <c r="D409" s="266"/>
      <c r="E409" s="266"/>
      <c r="F409" s="266"/>
    </row>
    <row r="410" spans="1:6" s="267" customFormat="1">
      <c r="A410" s="264"/>
      <c r="B410" s="326"/>
      <c r="C410" s="266"/>
      <c r="D410" s="266"/>
      <c r="E410" s="266">
        <v>0</v>
      </c>
      <c r="F410" s="266"/>
    </row>
    <row r="411" spans="1:6" s="267" customFormat="1">
      <c r="A411" s="264"/>
      <c r="B411" s="326"/>
      <c r="C411" s="266"/>
      <c r="D411" s="266"/>
      <c r="E411" s="266"/>
      <c r="F411" s="266"/>
    </row>
    <row r="412" spans="1:6" s="267" customFormat="1">
      <c r="A412" s="264"/>
      <c r="B412" s="326"/>
      <c r="C412" s="266"/>
      <c r="D412" s="266"/>
      <c r="E412" s="266"/>
      <c r="F412" s="266"/>
    </row>
    <row r="413" spans="1:6" s="267" customFormat="1">
      <c r="A413" s="264"/>
      <c r="B413" s="326"/>
      <c r="C413" s="266"/>
      <c r="D413" s="266"/>
      <c r="E413" s="266">
        <v>0</v>
      </c>
      <c r="F413" s="266"/>
    </row>
    <row r="414" spans="1:6" s="267" customFormat="1">
      <c r="A414" s="264"/>
      <c r="B414" s="326"/>
      <c r="C414" s="266"/>
      <c r="D414" s="266"/>
      <c r="E414" s="266"/>
      <c r="F414" s="266"/>
    </row>
    <row r="415" spans="1:6" s="267" customFormat="1">
      <c r="A415" s="264"/>
      <c r="B415" s="326"/>
      <c r="C415" s="266"/>
      <c r="D415" s="266"/>
      <c r="E415" s="266"/>
      <c r="F415" s="266"/>
    </row>
    <row r="416" spans="1:6" s="267" customFormat="1">
      <c r="A416" s="264"/>
      <c r="B416" s="326"/>
      <c r="C416" s="266"/>
      <c r="D416" s="266"/>
      <c r="E416" s="266">
        <v>0</v>
      </c>
      <c r="F416" s="266"/>
    </row>
    <row r="417" spans="1:6" s="267" customFormat="1">
      <c r="A417" s="264"/>
      <c r="B417" s="326"/>
      <c r="C417" s="266"/>
      <c r="D417" s="266"/>
      <c r="E417" s="266"/>
      <c r="F417" s="266"/>
    </row>
    <row r="418" spans="1:6" s="267" customFormat="1">
      <c r="A418" s="264"/>
      <c r="B418" s="326"/>
      <c r="C418" s="266"/>
      <c r="D418" s="266"/>
      <c r="E418" s="266"/>
      <c r="F418" s="266"/>
    </row>
    <row r="419" spans="1:6" s="267" customFormat="1">
      <c r="A419" s="264"/>
      <c r="B419" s="326"/>
      <c r="C419" s="266"/>
      <c r="D419" s="266"/>
      <c r="E419" s="266"/>
      <c r="F419" s="266"/>
    </row>
    <row r="420" spans="1:6" s="267" customFormat="1">
      <c r="A420" s="264"/>
      <c r="B420" s="326"/>
      <c r="C420" s="266"/>
      <c r="D420" s="266"/>
      <c r="E420" s="266">
        <v>0</v>
      </c>
      <c r="F420" s="266"/>
    </row>
    <row r="421" spans="1:6" s="267" customFormat="1">
      <c r="A421" s="264"/>
      <c r="B421" s="326"/>
      <c r="C421" s="266"/>
      <c r="D421" s="266"/>
      <c r="E421" s="266"/>
      <c r="F421" s="266"/>
    </row>
    <row r="422" spans="1:6" s="267" customFormat="1">
      <c r="A422" s="264"/>
      <c r="B422" s="326"/>
      <c r="C422" s="266"/>
      <c r="D422" s="266"/>
      <c r="E422" s="266"/>
      <c r="F422" s="266"/>
    </row>
    <row r="423" spans="1:6" s="267" customFormat="1">
      <c r="A423" s="264"/>
      <c r="B423" s="326"/>
      <c r="C423" s="266"/>
      <c r="D423" s="266"/>
      <c r="E423" s="266">
        <v>0</v>
      </c>
      <c r="F423" s="266"/>
    </row>
    <row r="424" spans="1:6" s="267" customFormat="1">
      <c r="A424" s="264"/>
      <c r="B424" s="326"/>
      <c r="C424" s="266"/>
      <c r="D424" s="266"/>
      <c r="E424" s="266"/>
      <c r="F424" s="266"/>
    </row>
    <row r="425" spans="1:6" s="267" customFormat="1">
      <c r="A425" s="264"/>
      <c r="B425" s="326"/>
      <c r="C425" s="266"/>
      <c r="D425" s="266"/>
      <c r="E425" s="266"/>
      <c r="F425" s="266"/>
    </row>
    <row r="426" spans="1:6" s="267" customFormat="1">
      <c r="A426" s="264"/>
      <c r="B426" s="326"/>
      <c r="C426" s="266"/>
      <c r="D426" s="266"/>
      <c r="E426" s="266">
        <v>0</v>
      </c>
      <c r="F426" s="266">
        <f>D426*E426</f>
        <v>0</v>
      </c>
    </row>
    <row r="427" spans="1:6" s="267" customFormat="1">
      <c r="A427" s="264"/>
      <c r="B427" s="326"/>
      <c r="C427" s="266"/>
      <c r="D427" s="266"/>
      <c r="E427" s="266"/>
      <c r="F427" s="266"/>
    </row>
    <row r="428" spans="1:6" s="267" customFormat="1">
      <c r="A428" s="264"/>
      <c r="B428" s="326"/>
      <c r="C428" s="266"/>
      <c r="D428" s="266"/>
      <c r="E428" s="266"/>
      <c r="F428" s="266"/>
    </row>
    <row r="429" spans="1:6" s="267" customFormat="1">
      <c r="A429" s="264"/>
      <c r="B429" s="326"/>
      <c r="C429" s="266"/>
      <c r="D429" s="266"/>
      <c r="E429" s="266">
        <v>0</v>
      </c>
      <c r="F429" s="266">
        <f>D429*E429</f>
        <v>0</v>
      </c>
    </row>
    <row r="430" spans="1:6" s="267" customFormat="1">
      <c r="A430" s="264"/>
      <c r="B430" s="326"/>
      <c r="C430" s="266"/>
      <c r="D430" s="266"/>
      <c r="E430" s="266"/>
      <c r="F430" s="266"/>
    </row>
    <row r="431" spans="1:6" s="267" customFormat="1">
      <c r="A431" s="264"/>
      <c r="B431" s="326"/>
      <c r="C431" s="266"/>
      <c r="D431" s="266"/>
      <c r="E431" s="266"/>
      <c r="F431" s="266"/>
    </row>
    <row r="432" spans="1:6" s="267" customFormat="1">
      <c r="A432" s="264"/>
      <c r="B432" s="326"/>
      <c r="C432" s="266"/>
      <c r="D432" s="266"/>
      <c r="E432" s="266">
        <v>0</v>
      </c>
      <c r="F432" s="266">
        <f>D432*E432</f>
        <v>0</v>
      </c>
    </row>
    <row r="433" spans="1:6" s="267" customFormat="1">
      <c r="A433" s="264"/>
      <c r="B433" s="326"/>
      <c r="C433" s="266"/>
      <c r="D433" s="266"/>
      <c r="E433" s="266"/>
      <c r="F433" s="266"/>
    </row>
    <row r="434" spans="1:6" s="267" customFormat="1">
      <c r="A434" s="264"/>
      <c r="B434" s="326"/>
      <c r="C434" s="266"/>
      <c r="D434" s="266"/>
      <c r="E434" s="266"/>
      <c r="F434" s="266"/>
    </row>
    <row r="435" spans="1:6" s="267" customFormat="1">
      <c r="A435" s="264"/>
      <c r="B435" s="326"/>
      <c r="C435" s="266"/>
      <c r="D435" s="266"/>
      <c r="E435" s="266"/>
      <c r="F435" s="266"/>
    </row>
    <row r="436" spans="1:6" s="267" customFormat="1">
      <c r="A436" s="264"/>
      <c r="B436" s="326"/>
      <c r="C436" s="266"/>
      <c r="D436" s="266"/>
      <c r="E436" s="266"/>
      <c r="F436" s="266"/>
    </row>
    <row r="437" spans="1:6" s="267" customFormat="1">
      <c r="A437" s="264"/>
      <c r="B437" s="326"/>
      <c r="C437" s="266"/>
      <c r="D437" s="266"/>
      <c r="E437" s="266"/>
      <c r="F437" s="266"/>
    </row>
    <row r="438" spans="1:6" s="267" customFormat="1">
      <c r="A438" s="264"/>
      <c r="B438" s="326"/>
      <c r="C438" s="266"/>
      <c r="D438" s="266"/>
      <c r="E438" s="266"/>
      <c r="F438" s="266"/>
    </row>
    <row r="439" spans="1:6" s="267" customFormat="1">
      <c r="A439" s="264"/>
      <c r="B439" s="326"/>
      <c r="C439" s="266"/>
      <c r="D439" s="266"/>
      <c r="E439" s="266"/>
      <c r="F439" s="266"/>
    </row>
    <row r="440" spans="1:6" s="267" customFormat="1">
      <c r="A440" s="264"/>
      <c r="B440" s="326"/>
      <c r="C440" s="266"/>
      <c r="D440" s="266"/>
      <c r="E440" s="266"/>
      <c r="F440" s="266"/>
    </row>
    <row r="441" spans="1:6" s="267" customFormat="1">
      <c r="A441" s="264"/>
      <c r="B441" s="326"/>
      <c r="C441" s="266"/>
      <c r="D441" s="266"/>
      <c r="E441" s="266"/>
      <c r="F441" s="266"/>
    </row>
    <row r="442" spans="1:6" s="267" customFormat="1">
      <c r="A442" s="264"/>
      <c r="B442" s="326"/>
      <c r="C442" s="266"/>
      <c r="D442" s="266"/>
      <c r="E442" s="266">
        <v>0</v>
      </c>
      <c r="F442" s="266"/>
    </row>
    <row r="443" spans="1:6" s="267" customFormat="1">
      <c r="A443" s="264"/>
      <c r="B443" s="326"/>
      <c r="C443" s="266"/>
      <c r="D443" s="266"/>
      <c r="E443" s="266"/>
      <c r="F443" s="266"/>
    </row>
    <row r="444" spans="1:6" s="267" customFormat="1">
      <c r="A444" s="264"/>
      <c r="B444" s="326"/>
      <c r="C444" s="266"/>
      <c r="D444" s="266"/>
      <c r="E444" s="266">
        <v>0</v>
      </c>
      <c r="F444" s="266"/>
    </row>
    <row r="445" spans="1:6" s="267" customFormat="1">
      <c r="A445" s="264"/>
      <c r="B445" s="326"/>
      <c r="C445" s="266"/>
      <c r="D445" s="266"/>
      <c r="E445" s="266"/>
      <c r="F445" s="266"/>
    </row>
    <row r="446" spans="1:6" s="267" customFormat="1">
      <c r="A446" s="264"/>
      <c r="B446" s="326"/>
      <c r="C446" s="266"/>
      <c r="D446" s="266"/>
      <c r="E446" s="266"/>
      <c r="F446" s="266"/>
    </row>
    <row r="447" spans="1:6" s="267" customFormat="1">
      <c r="A447" s="264"/>
      <c r="B447" s="326"/>
      <c r="C447" s="266"/>
      <c r="D447" s="266"/>
      <c r="E447" s="266">
        <v>0</v>
      </c>
      <c r="F447" s="266"/>
    </row>
    <row r="448" spans="1:6" s="267" customFormat="1">
      <c r="A448" s="264"/>
      <c r="B448" s="326"/>
      <c r="C448" s="266"/>
      <c r="D448" s="266"/>
      <c r="E448" s="266"/>
      <c r="F448" s="266"/>
    </row>
    <row r="449" spans="1:6" s="267" customFormat="1">
      <c r="A449" s="264"/>
      <c r="B449" s="326"/>
      <c r="C449" s="266"/>
      <c r="D449" s="266"/>
      <c r="E449" s="266">
        <v>0</v>
      </c>
      <c r="F449" s="266"/>
    </row>
    <row r="450" spans="1:6" s="267" customFormat="1">
      <c r="A450" s="264"/>
      <c r="B450" s="326"/>
      <c r="C450" s="266"/>
      <c r="D450" s="266"/>
      <c r="E450" s="266"/>
      <c r="F450" s="266"/>
    </row>
    <row r="451" spans="1:6" s="267" customFormat="1">
      <c r="A451" s="264"/>
      <c r="B451" s="326"/>
      <c r="C451" s="266"/>
      <c r="D451" s="266"/>
      <c r="E451" s="266"/>
      <c r="F451" s="266"/>
    </row>
    <row r="452" spans="1:6" s="267" customFormat="1">
      <c r="A452" s="264"/>
      <c r="B452" s="326"/>
      <c r="C452" s="266"/>
      <c r="D452" s="266"/>
      <c r="E452" s="266"/>
      <c r="F452" s="266"/>
    </row>
    <row r="453" spans="1:6" s="267" customFormat="1">
      <c r="A453" s="264"/>
      <c r="B453" s="326"/>
      <c r="C453" s="266"/>
      <c r="D453" s="266"/>
      <c r="E453" s="266">
        <v>0</v>
      </c>
      <c r="F453" s="266"/>
    </row>
    <row r="454" spans="1:6" s="267" customFormat="1">
      <c r="A454" s="264"/>
      <c r="B454" s="326"/>
      <c r="C454" s="266"/>
      <c r="D454" s="266"/>
      <c r="E454" s="266"/>
      <c r="F454" s="266"/>
    </row>
    <row r="455" spans="1:6" s="267" customFormat="1">
      <c r="A455" s="264"/>
      <c r="B455" s="326"/>
      <c r="C455" s="266"/>
      <c r="D455" s="266"/>
      <c r="E455" s="266"/>
      <c r="F455" s="266"/>
    </row>
    <row r="456" spans="1:6" s="267" customFormat="1">
      <c r="A456" s="264"/>
      <c r="B456" s="326"/>
      <c r="C456" s="266"/>
      <c r="D456" s="266"/>
      <c r="E456" s="266">
        <v>0</v>
      </c>
      <c r="F456" s="266"/>
    </row>
    <row r="457" spans="1:6" s="267" customFormat="1">
      <c r="A457" s="264"/>
      <c r="B457" s="326"/>
      <c r="C457" s="266"/>
      <c r="D457" s="266"/>
      <c r="E457" s="266"/>
      <c r="F457" s="266"/>
    </row>
    <row r="458" spans="1:6" s="267" customFormat="1">
      <c r="A458" s="264"/>
      <c r="B458" s="326"/>
      <c r="C458" s="266"/>
      <c r="D458" s="266"/>
      <c r="E458" s="266"/>
      <c r="F458" s="266"/>
    </row>
    <row r="459" spans="1:6" s="267" customFormat="1">
      <c r="A459" s="264"/>
      <c r="B459" s="326"/>
      <c r="C459" s="266"/>
      <c r="D459" s="266"/>
      <c r="E459" s="266">
        <v>0</v>
      </c>
      <c r="F459" s="266"/>
    </row>
    <row r="460" spans="1:6" s="267" customFormat="1">
      <c r="A460" s="264"/>
      <c r="B460" s="326"/>
      <c r="C460" s="266"/>
      <c r="D460" s="266"/>
      <c r="E460" s="266"/>
      <c r="F460" s="266"/>
    </row>
    <row r="461" spans="1:6" s="267" customFormat="1">
      <c r="A461" s="264"/>
      <c r="B461" s="326"/>
      <c r="C461" s="266"/>
      <c r="D461" s="266"/>
      <c r="E461" s="266"/>
      <c r="F461" s="266"/>
    </row>
    <row r="462" spans="1:6" s="267" customFormat="1">
      <c r="A462" s="264"/>
      <c r="B462" s="326"/>
      <c r="C462" s="266"/>
      <c r="D462" s="266"/>
      <c r="E462" s="266">
        <v>0</v>
      </c>
      <c r="F462" s="266"/>
    </row>
    <row r="463" spans="1:6" s="267" customFormat="1">
      <c r="A463" s="264"/>
      <c r="B463" s="326"/>
      <c r="C463" s="266"/>
      <c r="D463" s="266"/>
      <c r="E463" s="266"/>
      <c r="F463" s="266"/>
    </row>
    <row r="464" spans="1:6" s="267" customFormat="1">
      <c r="A464" s="264"/>
      <c r="B464" s="326"/>
      <c r="C464" s="266"/>
      <c r="D464" s="266"/>
      <c r="E464" s="266"/>
      <c r="F464" s="266"/>
    </row>
    <row r="465" spans="1:6" s="267" customFormat="1">
      <c r="A465" s="264"/>
      <c r="B465" s="326"/>
      <c r="C465" s="266"/>
      <c r="D465" s="266"/>
      <c r="E465" s="266">
        <v>0</v>
      </c>
      <c r="F465" s="266"/>
    </row>
    <row r="466" spans="1:6" s="267" customFormat="1">
      <c r="A466" s="264"/>
      <c r="B466" s="326"/>
      <c r="C466" s="266"/>
      <c r="D466" s="266"/>
      <c r="E466" s="266"/>
      <c r="F466" s="266"/>
    </row>
    <row r="467" spans="1:6" s="267" customFormat="1">
      <c r="A467" s="264"/>
      <c r="B467" s="326"/>
      <c r="C467" s="266"/>
      <c r="D467" s="266"/>
      <c r="E467" s="266"/>
      <c r="F467" s="266"/>
    </row>
    <row r="468" spans="1:6" s="267" customFormat="1">
      <c r="A468" s="264"/>
      <c r="B468" s="326"/>
      <c r="C468" s="266"/>
      <c r="D468" s="266"/>
      <c r="E468" s="266"/>
      <c r="F468" s="266"/>
    </row>
    <row r="469" spans="1:6" s="267" customFormat="1">
      <c r="A469" s="264"/>
      <c r="B469" s="326"/>
      <c r="C469" s="266"/>
      <c r="D469" s="266"/>
      <c r="E469" s="266"/>
      <c r="F469" s="266"/>
    </row>
    <row r="470" spans="1:6" s="267" customFormat="1">
      <c r="A470" s="264"/>
      <c r="B470" s="326"/>
      <c r="C470" s="266"/>
      <c r="D470" s="266"/>
      <c r="E470" s="266">
        <v>0</v>
      </c>
      <c r="F470" s="266"/>
    </row>
    <row r="471" spans="1:6" s="267" customFormat="1">
      <c r="A471" s="264"/>
      <c r="B471" s="326"/>
      <c r="C471" s="266"/>
      <c r="D471" s="266"/>
      <c r="E471" s="266">
        <v>0</v>
      </c>
      <c r="F471" s="266"/>
    </row>
    <row r="472" spans="1:6" s="267" customFormat="1">
      <c r="A472" s="264"/>
      <c r="B472" s="326"/>
      <c r="C472" s="266"/>
      <c r="D472" s="266"/>
      <c r="E472" s="266"/>
      <c r="F472" s="266"/>
    </row>
    <row r="473" spans="1:6" s="267" customFormat="1">
      <c r="A473" s="264"/>
      <c r="B473" s="326"/>
      <c r="C473" s="266"/>
      <c r="D473" s="266"/>
      <c r="E473" s="266"/>
      <c r="F473" s="266"/>
    </row>
    <row r="474" spans="1:6" s="267" customFormat="1">
      <c r="A474" s="264"/>
      <c r="B474" s="326"/>
      <c r="C474" s="266"/>
      <c r="D474" s="266"/>
      <c r="E474" s="266">
        <v>0</v>
      </c>
      <c r="F474" s="266"/>
    </row>
    <row r="475" spans="1:6" s="267" customFormat="1">
      <c r="A475" s="264"/>
      <c r="B475" s="326"/>
      <c r="C475" s="266"/>
      <c r="D475" s="266"/>
      <c r="E475" s="266"/>
      <c r="F475" s="266"/>
    </row>
    <row r="476" spans="1:6" s="267" customFormat="1">
      <c r="A476" s="264"/>
      <c r="B476" s="326"/>
      <c r="C476" s="266"/>
      <c r="D476" s="266"/>
      <c r="E476" s="266"/>
      <c r="F476" s="266"/>
    </row>
    <row r="477" spans="1:6" s="267" customFormat="1">
      <c r="A477" s="264"/>
      <c r="B477" s="326"/>
      <c r="C477" s="266"/>
      <c r="D477" s="266"/>
      <c r="E477" s="266">
        <v>0</v>
      </c>
      <c r="F477" s="266"/>
    </row>
    <row r="478" spans="1:6" s="267" customFormat="1">
      <c r="A478" s="264"/>
      <c r="B478" s="326"/>
      <c r="C478" s="266"/>
      <c r="D478" s="266"/>
      <c r="E478" s="266">
        <v>0</v>
      </c>
      <c r="F478" s="266"/>
    </row>
    <row r="479" spans="1:6" s="267" customFormat="1">
      <c r="A479" s="264"/>
      <c r="B479" s="326"/>
      <c r="C479" s="266"/>
      <c r="D479" s="266"/>
      <c r="E479" s="266"/>
      <c r="F479" s="266"/>
    </row>
    <row r="480" spans="1:6" s="267" customFormat="1">
      <c r="A480" s="264"/>
      <c r="B480" s="326"/>
      <c r="C480" s="266"/>
      <c r="D480" s="266"/>
      <c r="E480" s="266">
        <v>0</v>
      </c>
      <c r="F480" s="266"/>
    </row>
    <row r="481" spans="1:6" s="267" customFormat="1">
      <c r="A481" s="264"/>
      <c r="B481" s="326"/>
      <c r="C481" s="266"/>
      <c r="D481" s="266"/>
      <c r="E481" s="266"/>
      <c r="F481" s="266"/>
    </row>
    <row r="482" spans="1:6" s="267" customFormat="1">
      <c r="A482" s="264"/>
      <c r="B482" s="326"/>
      <c r="C482" s="266"/>
      <c r="D482" s="266"/>
      <c r="E482" s="266"/>
      <c r="F482" s="266"/>
    </row>
    <row r="483" spans="1:6" s="267" customFormat="1">
      <c r="A483" s="264"/>
      <c r="B483" s="326"/>
      <c r="C483" s="266"/>
      <c r="D483" s="266"/>
      <c r="E483" s="266"/>
      <c r="F483" s="266"/>
    </row>
    <row r="484" spans="1:6" s="267" customFormat="1">
      <c r="A484" s="264"/>
      <c r="B484" s="326"/>
      <c r="C484" s="266"/>
      <c r="D484" s="266"/>
      <c r="E484" s="266"/>
      <c r="F484" s="266"/>
    </row>
    <row r="485" spans="1:6" s="267" customFormat="1">
      <c r="A485" s="264"/>
      <c r="B485" s="326"/>
      <c r="C485" s="266"/>
      <c r="D485" s="266"/>
      <c r="E485" s="266">
        <v>0</v>
      </c>
      <c r="F485" s="266"/>
    </row>
    <row r="486" spans="1:6" s="267" customFormat="1">
      <c r="A486" s="264"/>
      <c r="B486" s="326"/>
      <c r="C486" s="266"/>
      <c r="D486" s="266"/>
      <c r="E486" s="266"/>
      <c r="F486" s="266"/>
    </row>
    <row r="487" spans="1:6" s="267" customFormat="1">
      <c r="A487" s="264"/>
      <c r="B487" s="326"/>
      <c r="C487" s="266"/>
      <c r="D487" s="266"/>
      <c r="E487" s="266"/>
      <c r="F487" s="266"/>
    </row>
    <row r="488" spans="1:6" s="267" customFormat="1">
      <c r="A488" s="264"/>
      <c r="B488" s="326"/>
      <c r="C488" s="266"/>
      <c r="D488" s="266"/>
      <c r="E488" s="266"/>
      <c r="F488" s="266"/>
    </row>
    <row r="489" spans="1:6" s="267" customFormat="1">
      <c r="A489" s="264"/>
      <c r="B489" s="326"/>
      <c r="C489" s="266"/>
      <c r="D489" s="266"/>
      <c r="E489" s="266"/>
      <c r="F489" s="266"/>
    </row>
    <row r="490" spans="1:6" s="267" customFormat="1">
      <c r="A490" s="264"/>
      <c r="B490" s="326"/>
      <c r="C490" s="266"/>
      <c r="D490" s="266"/>
      <c r="E490" s="266">
        <v>0</v>
      </c>
      <c r="F490" s="266">
        <v>0</v>
      </c>
    </row>
    <row r="491" spans="1:6" s="267" customFormat="1">
      <c r="A491" s="264"/>
      <c r="B491" s="326"/>
      <c r="C491" s="266"/>
      <c r="D491" s="266"/>
      <c r="E491" s="266"/>
      <c r="F491" s="266"/>
    </row>
    <row r="492" spans="1:6" s="267" customFormat="1">
      <c r="A492" s="264"/>
      <c r="B492" s="326"/>
      <c r="C492" s="266"/>
      <c r="D492" s="266"/>
      <c r="E492" s="266"/>
      <c r="F492" s="266"/>
    </row>
    <row r="493" spans="1:6" s="267" customFormat="1">
      <c r="A493" s="264"/>
      <c r="B493" s="326"/>
      <c r="C493" s="266"/>
      <c r="D493" s="266"/>
      <c r="E493" s="266"/>
      <c r="F493" s="266"/>
    </row>
    <row r="494" spans="1:6" s="267" customFormat="1">
      <c r="A494" s="264"/>
      <c r="B494" s="326"/>
      <c r="C494" s="266"/>
      <c r="D494" s="266"/>
      <c r="E494" s="266"/>
      <c r="F494" s="266"/>
    </row>
    <row r="495" spans="1:6" s="267" customFormat="1">
      <c r="A495" s="264"/>
      <c r="B495" s="326"/>
      <c r="C495" s="266"/>
      <c r="D495" s="266"/>
      <c r="E495" s="266"/>
      <c r="F495" s="266"/>
    </row>
    <row r="496" spans="1:6" s="267" customFormat="1">
      <c r="A496" s="264"/>
      <c r="B496" s="326"/>
      <c r="C496" s="266"/>
      <c r="D496" s="266"/>
      <c r="E496" s="266"/>
      <c r="F496" s="266"/>
    </row>
    <row r="497" spans="1:6" s="267" customFormat="1">
      <c r="A497" s="264"/>
      <c r="B497" s="326"/>
      <c r="C497" s="266"/>
      <c r="D497" s="266"/>
      <c r="E497" s="266"/>
      <c r="F497" s="266">
        <v>0</v>
      </c>
    </row>
    <row r="498" spans="1:6" s="267" customFormat="1">
      <c r="A498" s="264"/>
      <c r="B498" s="326"/>
      <c r="C498" s="266"/>
      <c r="D498" s="266"/>
      <c r="E498" s="266"/>
      <c r="F498" s="266"/>
    </row>
    <row r="499" spans="1:6" s="267" customFormat="1">
      <c r="A499" s="264"/>
      <c r="B499" s="326"/>
      <c r="C499" s="266"/>
      <c r="D499" s="266"/>
      <c r="E499" s="266"/>
      <c r="F499" s="266">
        <v>0</v>
      </c>
    </row>
    <row r="500" spans="1:6" s="267" customFormat="1">
      <c r="A500" s="264"/>
      <c r="B500" s="326"/>
      <c r="C500" s="266"/>
      <c r="D500" s="266"/>
      <c r="E500" s="266"/>
      <c r="F500" s="266"/>
    </row>
    <row r="501" spans="1:6" s="267" customFormat="1">
      <c r="A501" s="264"/>
      <c r="B501" s="326"/>
      <c r="C501" s="266"/>
      <c r="D501" s="266"/>
      <c r="E501" s="266"/>
      <c r="F501" s="266"/>
    </row>
    <row r="502" spans="1:6" s="267" customFormat="1">
      <c r="A502" s="264"/>
      <c r="B502" s="326"/>
      <c r="C502" s="266"/>
      <c r="D502" s="266"/>
      <c r="E502" s="266"/>
      <c r="F502" s="266"/>
    </row>
    <row r="503" spans="1:6" s="267" customFormat="1">
      <c r="A503" s="264"/>
      <c r="B503" s="326"/>
      <c r="C503" s="266"/>
      <c r="D503" s="266"/>
      <c r="E503" s="266"/>
      <c r="F503" s="266"/>
    </row>
    <row r="504" spans="1:6" s="267" customFormat="1">
      <c r="A504" s="264"/>
      <c r="B504" s="326"/>
      <c r="C504" s="266"/>
      <c r="D504" s="266"/>
      <c r="E504" s="266"/>
      <c r="F504" s="266"/>
    </row>
    <row r="505" spans="1:6" s="267" customFormat="1">
      <c r="A505" s="264"/>
      <c r="B505" s="326"/>
      <c r="C505" s="266"/>
      <c r="D505" s="266"/>
      <c r="E505" s="266"/>
      <c r="F505" s="266"/>
    </row>
    <row r="506" spans="1:6" s="267" customFormat="1">
      <c r="A506" s="264"/>
      <c r="B506" s="326"/>
      <c r="C506" s="266"/>
      <c r="D506" s="266"/>
      <c r="E506" s="266"/>
      <c r="F506" s="266"/>
    </row>
    <row r="507" spans="1:6" s="267" customFormat="1">
      <c r="A507" s="264"/>
      <c r="B507" s="326"/>
      <c r="C507" s="266"/>
      <c r="D507" s="266"/>
      <c r="E507" s="266"/>
      <c r="F507" s="266"/>
    </row>
    <row r="508" spans="1:6" s="267" customFormat="1">
      <c r="A508" s="264"/>
      <c r="B508" s="326"/>
      <c r="C508" s="266"/>
      <c r="D508" s="266"/>
      <c r="E508" s="266"/>
      <c r="F508" s="266"/>
    </row>
    <row r="509" spans="1:6" s="267" customFormat="1">
      <c r="A509" s="264"/>
      <c r="B509" s="326"/>
      <c r="C509" s="266"/>
      <c r="D509" s="266"/>
      <c r="E509" s="266"/>
      <c r="F509" s="266"/>
    </row>
    <row r="510" spans="1:6" s="267" customFormat="1">
      <c r="A510" s="264"/>
      <c r="B510" s="326"/>
      <c r="C510" s="266"/>
      <c r="D510" s="266"/>
      <c r="E510" s="266"/>
      <c r="F510" s="266"/>
    </row>
    <row r="511" spans="1:6" s="267" customFormat="1">
      <c r="A511" s="264"/>
      <c r="B511" s="326"/>
      <c r="C511" s="266"/>
      <c r="D511" s="266"/>
      <c r="E511" s="266"/>
      <c r="F511" s="266"/>
    </row>
    <row r="512" spans="1:6" s="267" customFormat="1">
      <c r="A512" s="264"/>
      <c r="B512" s="326"/>
      <c r="C512" s="266"/>
      <c r="D512" s="266"/>
      <c r="E512" s="266"/>
      <c r="F512" s="266"/>
    </row>
    <row r="513" spans="1:6" s="267" customFormat="1">
      <c r="A513" s="264"/>
      <c r="B513" s="326"/>
      <c r="C513" s="266"/>
      <c r="D513" s="266"/>
      <c r="E513" s="266"/>
      <c r="F513" s="266"/>
    </row>
    <row r="514" spans="1:6" s="267" customFormat="1">
      <c r="A514" s="264"/>
      <c r="B514" s="326"/>
      <c r="C514" s="266"/>
      <c r="D514" s="266"/>
      <c r="E514" s="266"/>
      <c r="F514" s="266"/>
    </row>
    <row r="515" spans="1:6" s="267" customFormat="1">
      <c r="A515" s="264"/>
      <c r="B515" s="326"/>
      <c r="C515" s="266"/>
      <c r="D515" s="266"/>
      <c r="E515" s="266"/>
      <c r="F515" s="266"/>
    </row>
    <row r="516" spans="1:6" s="267" customFormat="1">
      <c r="A516" s="264"/>
      <c r="B516" s="326"/>
      <c r="C516" s="266"/>
      <c r="D516" s="266"/>
      <c r="E516" s="266"/>
      <c r="F516" s="266"/>
    </row>
    <row r="517" spans="1:6" s="267" customFormat="1">
      <c r="A517" s="264"/>
      <c r="B517" s="326"/>
      <c r="C517" s="266"/>
      <c r="D517" s="266"/>
      <c r="E517" s="266"/>
      <c r="F517" s="266"/>
    </row>
    <row r="518" spans="1:6" s="267" customFormat="1">
      <c r="A518" s="264"/>
      <c r="B518" s="326"/>
      <c r="C518" s="266"/>
      <c r="D518" s="266"/>
      <c r="E518" s="266"/>
      <c r="F518" s="266"/>
    </row>
    <row r="519" spans="1:6" s="267" customFormat="1">
      <c r="A519" s="264"/>
      <c r="B519" s="326"/>
      <c r="C519" s="266"/>
      <c r="D519" s="266"/>
      <c r="E519" s="266"/>
      <c r="F519" s="266"/>
    </row>
    <row r="520" spans="1:6" s="267" customFormat="1">
      <c r="A520" s="264"/>
      <c r="B520" s="326"/>
      <c r="C520" s="266"/>
      <c r="D520" s="266"/>
      <c r="E520" s="266"/>
      <c r="F520" s="266"/>
    </row>
    <row r="521" spans="1:6" s="267" customFormat="1">
      <c r="A521" s="264"/>
      <c r="B521" s="326"/>
      <c r="C521" s="266"/>
      <c r="D521" s="266"/>
      <c r="E521" s="266"/>
      <c r="F521" s="266"/>
    </row>
    <row r="522" spans="1:6" s="267" customFormat="1">
      <c r="A522" s="264"/>
      <c r="B522" s="326"/>
      <c r="C522" s="266"/>
      <c r="D522" s="266"/>
      <c r="E522" s="266"/>
      <c r="F522" s="266"/>
    </row>
    <row r="523" spans="1:6" s="267" customFormat="1">
      <c r="A523" s="264"/>
      <c r="B523" s="326"/>
      <c r="C523" s="266"/>
      <c r="D523" s="266"/>
      <c r="E523" s="266"/>
      <c r="F523" s="266"/>
    </row>
    <row r="524" spans="1:6" s="267" customFormat="1">
      <c r="A524" s="264"/>
      <c r="B524" s="326"/>
      <c r="C524" s="266"/>
      <c r="D524" s="266"/>
      <c r="E524" s="266"/>
      <c r="F524" s="266"/>
    </row>
    <row r="525" spans="1:6" s="267" customFormat="1">
      <c r="A525" s="264"/>
      <c r="B525" s="326"/>
      <c r="C525" s="266"/>
      <c r="D525" s="266"/>
      <c r="E525" s="266"/>
      <c r="F525" s="266"/>
    </row>
    <row r="526" spans="1:6" s="267" customFormat="1">
      <c r="A526" s="264"/>
      <c r="B526" s="326"/>
      <c r="C526" s="266"/>
      <c r="D526" s="266"/>
      <c r="E526" s="266"/>
      <c r="F526" s="266"/>
    </row>
    <row r="527" spans="1:6" s="267" customFormat="1">
      <c r="A527" s="264"/>
      <c r="B527" s="326"/>
      <c r="C527" s="266"/>
      <c r="D527" s="266"/>
      <c r="E527" s="266"/>
      <c r="F527" s="266"/>
    </row>
    <row r="528" spans="1:6" s="267" customFormat="1">
      <c r="A528" s="264"/>
      <c r="B528" s="326"/>
      <c r="C528" s="266"/>
      <c r="D528" s="266"/>
      <c r="E528" s="266"/>
      <c r="F528" s="266"/>
    </row>
    <row r="529" spans="1:6" s="267" customFormat="1">
      <c r="A529" s="264"/>
      <c r="B529" s="326"/>
      <c r="C529" s="266"/>
      <c r="D529" s="266"/>
      <c r="E529" s="266"/>
      <c r="F529" s="266"/>
    </row>
    <row r="530" spans="1:6" s="267" customFormat="1">
      <c r="A530" s="264"/>
      <c r="B530" s="326"/>
      <c r="C530" s="266"/>
      <c r="D530" s="266"/>
      <c r="E530" s="266"/>
      <c r="F530" s="266"/>
    </row>
    <row r="531" spans="1:6" s="267" customFormat="1">
      <c r="A531" s="264"/>
      <c r="B531" s="326"/>
      <c r="C531" s="266"/>
      <c r="D531" s="266"/>
      <c r="E531" s="266"/>
      <c r="F531" s="266"/>
    </row>
    <row r="532" spans="1:6" s="267" customFormat="1">
      <c r="A532" s="264"/>
      <c r="B532" s="326"/>
      <c r="C532" s="266"/>
      <c r="D532" s="266"/>
      <c r="E532" s="266"/>
      <c r="F532" s="266"/>
    </row>
    <row r="533" spans="1:6" s="267" customFormat="1">
      <c r="A533" s="264"/>
      <c r="B533" s="326"/>
      <c r="C533" s="266"/>
      <c r="D533" s="266"/>
      <c r="E533" s="266"/>
      <c r="F533" s="266"/>
    </row>
    <row r="534" spans="1:6" s="267" customFormat="1">
      <c r="A534" s="264"/>
      <c r="B534" s="326"/>
      <c r="C534" s="266"/>
      <c r="D534" s="266"/>
      <c r="E534" s="266"/>
      <c r="F534" s="266"/>
    </row>
    <row r="535" spans="1:6" s="267" customFormat="1">
      <c r="A535" s="264"/>
      <c r="B535" s="326"/>
      <c r="C535" s="266"/>
      <c r="D535" s="266"/>
      <c r="E535" s="266"/>
      <c r="F535" s="266"/>
    </row>
    <row r="536" spans="1:6" s="267" customFormat="1">
      <c r="A536" s="264"/>
      <c r="B536" s="326"/>
      <c r="C536" s="266"/>
      <c r="D536" s="266"/>
      <c r="E536" s="266"/>
      <c r="F536" s="266"/>
    </row>
    <row r="537" spans="1:6" s="267" customFormat="1">
      <c r="A537" s="264"/>
      <c r="B537" s="326"/>
      <c r="C537" s="266"/>
      <c r="D537" s="266"/>
      <c r="E537" s="266"/>
      <c r="F537" s="266"/>
    </row>
    <row r="538" spans="1:6" s="267" customFormat="1">
      <c r="A538" s="264"/>
      <c r="B538" s="326"/>
      <c r="C538" s="266"/>
      <c r="D538" s="266"/>
      <c r="E538" s="266"/>
      <c r="F538" s="266"/>
    </row>
    <row r="539" spans="1:6" s="267" customFormat="1">
      <c r="A539" s="264"/>
      <c r="B539" s="326"/>
      <c r="C539" s="266"/>
      <c r="D539" s="266"/>
      <c r="E539" s="266"/>
      <c r="F539" s="266"/>
    </row>
    <row r="540" spans="1:6" s="267" customFormat="1">
      <c r="A540" s="264"/>
      <c r="B540" s="326"/>
      <c r="C540" s="266"/>
      <c r="D540" s="266"/>
      <c r="E540" s="266"/>
      <c r="F540" s="266"/>
    </row>
    <row r="541" spans="1:6" s="267" customFormat="1">
      <c r="A541" s="264"/>
      <c r="B541" s="326"/>
      <c r="C541" s="266"/>
      <c r="D541" s="266"/>
      <c r="E541" s="266"/>
      <c r="F541" s="266"/>
    </row>
    <row r="542" spans="1:6" s="267" customFormat="1">
      <c r="A542" s="264"/>
      <c r="B542" s="326"/>
      <c r="C542" s="266"/>
      <c r="D542" s="266"/>
      <c r="E542" s="266"/>
      <c r="F542" s="266"/>
    </row>
    <row r="543" spans="1:6" s="267" customFormat="1">
      <c r="A543" s="264"/>
      <c r="B543" s="326"/>
      <c r="C543" s="266"/>
      <c r="D543" s="266"/>
      <c r="E543" s="266"/>
      <c r="F543" s="266"/>
    </row>
    <row r="544" spans="1:6" s="267" customFormat="1">
      <c r="A544" s="264"/>
      <c r="B544" s="326"/>
      <c r="C544" s="266"/>
      <c r="D544" s="266"/>
      <c r="E544" s="266"/>
      <c r="F544" s="266"/>
    </row>
    <row r="545" spans="1:6" s="267" customFormat="1">
      <c r="A545" s="264"/>
      <c r="B545" s="326"/>
      <c r="C545" s="266"/>
      <c r="D545" s="266"/>
      <c r="E545" s="266"/>
      <c r="F545" s="266"/>
    </row>
    <row r="546" spans="1:6" s="267" customFormat="1">
      <c r="A546" s="264"/>
      <c r="B546" s="326"/>
      <c r="C546" s="266"/>
      <c r="D546" s="266"/>
      <c r="E546" s="266"/>
      <c r="F546" s="266"/>
    </row>
    <row r="547" spans="1:6" s="267" customFormat="1">
      <c r="A547" s="264"/>
      <c r="B547" s="326"/>
      <c r="C547" s="266"/>
      <c r="D547" s="266"/>
      <c r="E547" s="266"/>
      <c r="F547" s="266"/>
    </row>
    <row r="548" spans="1:6" s="267" customFormat="1">
      <c r="A548" s="264"/>
      <c r="B548" s="326"/>
      <c r="C548" s="266"/>
      <c r="D548" s="266"/>
      <c r="E548" s="266"/>
      <c r="F548" s="266"/>
    </row>
    <row r="549" spans="1:6" s="267" customFormat="1">
      <c r="A549" s="264"/>
      <c r="B549" s="326"/>
      <c r="C549" s="266"/>
      <c r="D549" s="266"/>
      <c r="E549" s="266"/>
      <c r="F549" s="266"/>
    </row>
    <row r="550" spans="1:6" s="267" customFormat="1">
      <c r="A550" s="264"/>
      <c r="B550" s="326"/>
      <c r="C550" s="266"/>
      <c r="D550" s="266"/>
      <c r="E550" s="266"/>
      <c r="F550" s="266"/>
    </row>
    <row r="551" spans="1:6" s="267" customFormat="1">
      <c r="A551" s="264"/>
      <c r="B551" s="326"/>
      <c r="C551" s="266"/>
      <c r="D551" s="266"/>
      <c r="E551" s="266"/>
      <c r="F551" s="266"/>
    </row>
    <row r="552" spans="1:6" s="267" customFormat="1">
      <c r="A552" s="264"/>
      <c r="B552" s="326"/>
      <c r="C552" s="266"/>
      <c r="D552" s="266"/>
      <c r="E552" s="266"/>
      <c r="F552" s="266"/>
    </row>
    <row r="553" spans="1:6" s="267" customFormat="1">
      <c r="A553" s="264"/>
      <c r="B553" s="326"/>
      <c r="C553" s="266"/>
      <c r="D553" s="266"/>
      <c r="E553" s="266"/>
      <c r="F553" s="266"/>
    </row>
    <row r="554" spans="1:6" s="267" customFormat="1">
      <c r="A554" s="264"/>
      <c r="B554" s="326"/>
      <c r="C554" s="266"/>
      <c r="D554" s="266"/>
      <c r="E554" s="266"/>
      <c r="F554" s="266"/>
    </row>
    <row r="555" spans="1:6" s="267" customFormat="1">
      <c r="A555" s="264"/>
      <c r="B555" s="326"/>
      <c r="C555" s="266"/>
      <c r="D555" s="266"/>
      <c r="E555" s="266"/>
      <c r="F555" s="266"/>
    </row>
    <row r="556" spans="1:6" s="267" customFormat="1">
      <c r="A556" s="264"/>
      <c r="B556" s="326"/>
      <c r="C556" s="266"/>
      <c r="D556" s="266"/>
      <c r="E556" s="266"/>
      <c r="F556" s="266"/>
    </row>
    <row r="557" spans="1:6" s="267" customFormat="1">
      <c r="A557" s="264"/>
      <c r="B557" s="326"/>
      <c r="C557" s="266"/>
      <c r="D557" s="266"/>
      <c r="E557" s="266"/>
      <c r="F557" s="266"/>
    </row>
    <row r="558" spans="1:6" s="267" customFormat="1">
      <c r="A558" s="264"/>
      <c r="B558" s="326"/>
      <c r="C558" s="266"/>
      <c r="D558" s="266"/>
      <c r="E558" s="266"/>
      <c r="F558" s="266"/>
    </row>
    <row r="559" spans="1:6" s="267" customFormat="1">
      <c r="A559" s="264"/>
      <c r="B559" s="326"/>
      <c r="C559" s="266"/>
      <c r="D559" s="266"/>
      <c r="E559" s="266"/>
      <c r="F559" s="266"/>
    </row>
    <row r="560" spans="1:6" s="267" customFormat="1">
      <c r="A560" s="264"/>
      <c r="B560" s="326"/>
      <c r="C560" s="266"/>
      <c r="D560" s="266"/>
      <c r="E560" s="266"/>
      <c r="F560" s="266"/>
    </row>
    <row r="561" spans="1:6" s="267" customFormat="1">
      <c r="A561" s="264"/>
      <c r="B561" s="326"/>
      <c r="C561" s="266"/>
      <c r="D561" s="266"/>
      <c r="E561" s="266"/>
      <c r="F561" s="266"/>
    </row>
    <row r="562" spans="1:6" s="267" customFormat="1">
      <c r="A562" s="264"/>
      <c r="B562" s="326"/>
      <c r="C562" s="266"/>
      <c r="D562" s="266"/>
      <c r="E562" s="266"/>
      <c r="F562" s="266"/>
    </row>
    <row r="563" spans="1:6" s="267" customFormat="1">
      <c r="A563" s="264"/>
      <c r="B563" s="326"/>
      <c r="C563" s="266"/>
      <c r="D563" s="266"/>
      <c r="E563" s="266"/>
      <c r="F563" s="266"/>
    </row>
    <row r="564" spans="1:6" s="267" customFormat="1">
      <c r="A564" s="264"/>
      <c r="B564" s="326"/>
      <c r="C564" s="266"/>
      <c r="D564" s="266"/>
      <c r="E564" s="266"/>
      <c r="F564" s="266"/>
    </row>
    <row r="565" spans="1:6" s="267" customFormat="1">
      <c r="A565" s="264"/>
      <c r="B565" s="326"/>
      <c r="C565" s="266"/>
      <c r="D565" s="266"/>
      <c r="E565" s="266"/>
      <c r="F565" s="266"/>
    </row>
    <row r="566" spans="1:6" s="267" customFormat="1">
      <c r="A566" s="264"/>
      <c r="B566" s="326"/>
      <c r="C566" s="266"/>
      <c r="D566" s="266"/>
      <c r="E566" s="266"/>
      <c r="F566" s="266"/>
    </row>
    <row r="567" spans="1:6" s="267" customFormat="1">
      <c r="A567" s="264"/>
      <c r="B567" s="326"/>
      <c r="C567" s="266"/>
      <c r="D567" s="266"/>
      <c r="E567" s="266"/>
      <c r="F567" s="266"/>
    </row>
    <row r="568" spans="1:6" s="267" customFormat="1">
      <c r="A568" s="264"/>
      <c r="B568" s="326"/>
      <c r="C568" s="266"/>
      <c r="D568" s="266"/>
      <c r="E568" s="266"/>
      <c r="F568" s="266"/>
    </row>
    <row r="569" spans="1:6" s="267" customFormat="1">
      <c r="A569" s="264"/>
      <c r="B569" s="326"/>
      <c r="C569" s="266"/>
      <c r="D569" s="266"/>
      <c r="E569" s="266"/>
      <c r="F569" s="266"/>
    </row>
    <row r="570" spans="1:6" s="267" customFormat="1">
      <c r="A570" s="264"/>
      <c r="B570" s="326"/>
      <c r="C570" s="266"/>
      <c r="D570" s="266"/>
      <c r="E570" s="266"/>
      <c r="F570" s="266"/>
    </row>
    <row r="571" spans="1:6" s="267" customFormat="1">
      <c r="A571" s="264"/>
      <c r="B571" s="326"/>
      <c r="C571" s="266"/>
      <c r="D571" s="266"/>
      <c r="E571" s="266"/>
      <c r="F571" s="266"/>
    </row>
    <row r="572" spans="1:6" s="267" customFormat="1">
      <c r="A572" s="264"/>
      <c r="B572" s="326"/>
      <c r="C572" s="266"/>
      <c r="D572" s="266"/>
      <c r="E572" s="266"/>
      <c r="F572" s="266"/>
    </row>
    <row r="573" spans="1:6" s="267" customFormat="1">
      <c r="A573" s="264"/>
      <c r="B573" s="326"/>
      <c r="C573" s="266"/>
      <c r="D573" s="266"/>
      <c r="E573" s="266"/>
      <c r="F573" s="266"/>
    </row>
    <row r="574" spans="1:6" s="267" customFormat="1">
      <c r="A574" s="264"/>
      <c r="B574" s="326"/>
      <c r="C574" s="266"/>
      <c r="D574" s="266"/>
      <c r="E574" s="266"/>
      <c r="F574" s="266"/>
    </row>
    <row r="575" spans="1:6" s="267" customFormat="1">
      <c r="A575" s="264"/>
      <c r="B575" s="326"/>
      <c r="C575" s="266"/>
      <c r="D575" s="266"/>
      <c r="E575" s="266"/>
      <c r="F575" s="266"/>
    </row>
    <row r="576" spans="1:6" s="267" customFormat="1">
      <c r="A576" s="264"/>
      <c r="B576" s="326"/>
      <c r="C576" s="266"/>
      <c r="D576" s="266"/>
      <c r="E576" s="266"/>
      <c r="F576" s="266"/>
    </row>
    <row r="577" spans="1:6" s="267" customFormat="1">
      <c r="A577" s="264"/>
      <c r="B577" s="326"/>
      <c r="C577" s="266"/>
      <c r="D577" s="266"/>
      <c r="E577" s="266"/>
      <c r="F577" s="266"/>
    </row>
    <row r="578" spans="1:6" s="267" customFormat="1">
      <c r="A578" s="264"/>
      <c r="B578" s="326"/>
      <c r="C578" s="266"/>
      <c r="D578" s="266"/>
      <c r="E578" s="266"/>
      <c r="F578" s="266"/>
    </row>
    <row r="579" spans="1:6" s="267" customFormat="1">
      <c r="A579" s="264"/>
      <c r="B579" s="326"/>
      <c r="C579" s="266"/>
      <c r="D579" s="266"/>
      <c r="E579" s="266"/>
      <c r="F579" s="266"/>
    </row>
    <row r="580" spans="1:6" s="267" customFormat="1">
      <c r="A580" s="264"/>
      <c r="B580" s="326"/>
      <c r="C580" s="266"/>
      <c r="D580" s="266"/>
      <c r="E580" s="266"/>
      <c r="F580" s="266"/>
    </row>
    <row r="581" spans="1:6" s="267" customFormat="1">
      <c r="A581" s="264"/>
      <c r="B581" s="326"/>
      <c r="C581" s="266"/>
      <c r="D581" s="266"/>
      <c r="E581" s="266"/>
      <c r="F581" s="266"/>
    </row>
    <row r="582" spans="1:6" s="267" customFormat="1">
      <c r="A582" s="264"/>
      <c r="B582" s="326"/>
      <c r="C582" s="266"/>
      <c r="D582" s="266"/>
      <c r="E582" s="266"/>
      <c r="F582" s="266"/>
    </row>
    <row r="583" spans="1:6" s="267" customFormat="1">
      <c r="A583" s="264"/>
      <c r="B583" s="326"/>
      <c r="C583" s="266"/>
      <c r="D583" s="266"/>
      <c r="E583" s="266"/>
      <c r="F583" s="266"/>
    </row>
    <row r="584" spans="1:6" s="267" customFormat="1">
      <c r="A584" s="264"/>
      <c r="B584" s="326"/>
      <c r="C584" s="266"/>
      <c r="D584" s="266"/>
      <c r="E584" s="266"/>
      <c r="F584" s="266"/>
    </row>
    <row r="585" spans="1:6" s="267" customFormat="1">
      <c r="A585" s="264"/>
      <c r="B585" s="326"/>
      <c r="C585" s="266"/>
      <c r="D585" s="266"/>
      <c r="E585" s="266"/>
      <c r="F585" s="266"/>
    </row>
    <row r="586" spans="1:6" s="267" customFormat="1">
      <c r="A586" s="264"/>
      <c r="B586" s="326"/>
      <c r="C586" s="266"/>
      <c r="D586" s="266"/>
      <c r="E586" s="266"/>
      <c r="F586" s="266"/>
    </row>
    <row r="587" spans="1:6" s="267" customFormat="1">
      <c r="A587" s="264"/>
      <c r="B587" s="326"/>
      <c r="C587" s="266"/>
      <c r="D587" s="266"/>
      <c r="E587" s="266"/>
      <c r="F587" s="266"/>
    </row>
    <row r="588" spans="1:6" s="267" customFormat="1">
      <c r="A588" s="264"/>
      <c r="B588" s="326"/>
      <c r="C588" s="266"/>
      <c r="D588" s="266"/>
      <c r="E588" s="266"/>
      <c r="F588" s="266"/>
    </row>
    <row r="589" spans="1:6" s="267" customFormat="1">
      <c r="A589" s="264"/>
      <c r="B589" s="326"/>
      <c r="C589" s="266"/>
      <c r="D589" s="266"/>
      <c r="E589" s="266"/>
      <c r="F589" s="266"/>
    </row>
    <row r="590" spans="1:6" s="267" customFormat="1">
      <c r="A590" s="264"/>
      <c r="B590" s="326"/>
      <c r="C590" s="266"/>
      <c r="D590" s="266"/>
      <c r="E590" s="266"/>
      <c r="F590" s="266"/>
    </row>
    <row r="591" spans="1:6" s="267" customFormat="1">
      <c r="A591" s="264"/>
      <c r="B591" s="326"/>
      <c r="C591" s="266"/>
      <c r="D591" s="266"/>
      <c r="E591" s="266"/>
      <c r="F591" s="266"/>
    </row>
    <row r="592" spans="1:6" s="267" customFormat="1">
      <c r="A592" s="264"/>
      <c r="B592" s="326"/>
      <c r="C592" s="266"/>
      <c r="D592" s="266"/>
      <c r="E592" s="266"/>
      <c r="F592" s="266"/>
    </row>
    <row r="593" spans="1:6" s="267" customFormat="1">
      <c r="A593" s="264"/>
      <c r="B593" s="326"/>
      <c r="C593" s="266"/>
      <c r="D593" s="266"/>
      <c r="E593" s="266"/>
      <c r="F593" s="266"/>
    </row>
    <row r="594" spans="1:6" s="267" customFormat="1">
      <c r="A594" s="264"/>
      <c r="B594" s="326"/>
      <c r="C594" s="266"/>
      <c r="D594" s="266"/>
      <c r="E594" s="266"/>
      <c r="F594" s="266"/>
    </row>
    <row r="595" spans="1:6" s="267" customFormat="1">
      <c r="A595" s="264"/>
      <c r="B595" s="326"/>
      <c r="C595" s="266"/>
      <c r="D595" s="266"/>
      <c r="E595" s="266"/>
      <c r="F595" s="266"/>
    </row>
    <row r="596" spans="1:6" s="267" customFormat="1">
      <c r="A596" s="264"/>
      <c r="B596" s="326"/>
      <c r="C596" s="266"/>
      <c r="D596" s="266"/>
      <c r="E596" s="266"/>
      <c r="F596" s="266"/>
    </row>
    <row r="597" spans="1:6" s="267" customFormat="1">
      <c r="A597" s="264"/>
      <c r="B597" s="326"/>
      <c r="C597" s="266"/>
      <c r="D597" s="266"/>
      <c r="E597" s="266"/>
      <c r="F597" s="266"/>
    </row>
    <row r="598" spans="1:6" s="267" customFormat="1">
      <c r="A598" s="264"/>
      <c r="B598" s="326"/>
      <c r="C598" s="266"/>
      <c r="D598" s="266"/>
      <c r="E598" s="266"/>
      <c r="F598" s="266"/>
    </row>
    <row r="599" spans="1:6" s="267" customFormat="1">
      <c r="A599" s="264"/>
      <c r="B599" s="326"/>
      <c r="C599" s="266"/>
      <c r="D599" s="266"/>
      <c r="E599" s="266"/>
      <c r="F599" s="266"/>
    </row>
    <row r="600" spans="1:6" s="267" customFormat="1">
      <c r="A600" s="264"/>
      <c r="B600" s="326"/>
      <c r="C600" s="266"/>
      <c r="D600" s="266"/>
      <c r="E600" s="266"/>
      <c r="F600" s="266"/>
    </row>
    <row r="601" spans="1:6" s="267" customFormat="1">
      <c r="A601" s="264"/>
      <c r="B601" s="326"/>
      <c r="C601" s="266"/>
      <c r="D601" s="266"/>
      <c r="E601" s="266"/>
      <c r="F601" s="266"/>
    </row>
    <row r="602" spans="1:6" s="267" customFormat="1">
      <c r="A602" s="264"/>
      <c r="B602" s="326"/>
      <c r="C602" s="266"/>
      <c r="D602" s="266"/>
      <c r="E602" s="266"/>
      <c r="F602" s="266"/>
    </row>
    <row r="603" spans="1:6" s="267" customFormat="1">
      <c r="A603" s="264"/>
      <c r="B603" s="326"/>
      <c r="C603" s="266"/>
      <c r="D603" s="266"/>
      <c r="E603" s="266"/>
      <c r="F603" s="266"/>
    </row>
    <row r="604" spans="1:6" s="267" customFormat="1">
      <c r="A604" s="264"/>
      <c r="B604" s="326"/>
      <c r="C604" s="266"/>
      <c r="D604" s="266"/>
      <c r="E604" s="266"/>
      <c r="F604" s="266"/>
    </row>
    <row r="605" spans="1:6" s="267" customFormat="1">
      <c r="A605" s="264"/>
      <c r="B605" s="326"/>
      <c r="C605" s="266"/>
      <c r="D605" s="266"/>
      <c r="E605" s="266"/>
      <c r="F605" s="266"/>
    </row>
    <row r="606" spans="1:6" s="267" customFormat="1">
      <c r="A606" s="264"/>
      <c r="B606" s="326"/>
      <c r="C606" s="266"/>
      <c r="D606" s="266"/>
      <c r="E606" s="266"/>
      <c r="F606" s="266"/>
    </row>
    <row r="607" spans="1:6" s="267" customFormat="1">
      <c r="A607" s="264"/>
      <c r="B607" s="326"/>
      <c r="C607" s="266"/>
      <c r="D607" s="266"/>
      <c r="E607" s="266"/>
      <c r="F607" s="266"/>
    </row>
    <row r="608" spans="1:6" s="267" customFormat="1">
      <c r="A608" s="264"/>
      <c r="B608" s="326"/>
      <c r="C608" s="266"/>
      <c r="D608" s="266"/>
      <c r="E608" s="266"/>
      <c r="F608" s="266"/>
    </row>
    <row r="609" spans="1:6" s="267" customFormat="1">
      <c r="A609" s="264"/>
      <c r="B609" s="326"/>
      <c r="C609" s="266"/>
      <c r="D609" s="266"/>
      <c r="E609" s="266"/>
      <c r="F609" s="266"/>
    </row>
    <row r="610" spans="1:6" s="267" customFormat="1">
      <c r="A610" s="264"/>
      <c r="B610" s="326"/>
      <c r="C610" s="266"/>
      <c r="D610" s="266"/>
      <c r="E610" s="266"/>
      <c r="F610" s="266"/>
    </row>
    <row r="611" spans="1:6" s="267" customFormat="1">
      <c r="A611" s="264"/>
      <c r="B611" s="326"/>
      <c r="C611" s="266"/>
      <c r="D611" s="266"/>
      <c r="E611" s="266"/>
      <c r="F611" s="266"/>
    </row>
    <row r="612" spans="1:6" s="267" customFormat="1">
      <c r="A612" s="264"/>
      <c r="B612" s="326"/>
      <c r="C612" s="266"/>
      <c r="D612" s="266"/>
      <c r="E612" s="266"/>
      <c r="F612" s="266"/>
    </row>
    <row r="613" spans="1:6" s="267" customFormat="1">
      <c r="A613" s="264"/>
      <c r="B613" s="326"/>
      <c r="C613" s="266"/>
      <c r="D613" s="266"/>
      <c r="E613" s="266"/>
      <c r="F613" s="266"/>
    </row>
    <row r="614" spans="1:6" s="267" customFormat="1">
      <c r="A614" s="264"/>
      <c r="B614" s="326"/>
      <c r="C614" s="266"/>
      <c r="D614" s="266"/>
      <c r="E614" s="266"/>
      <c r="F614" s="266"/>
    </row>
    <row r="615" spans="1:6" s="267" customFormat="1">
      <c r="A615" s="264"/>
      <c r="B615" s="326"/>
      <c r="C615" s="266"/>
      <c r="D615" s="266"/>
      <c r="E615" s="266"/>
      <c r="F615" s="266"/>
    </row>
    <row r="616" spans="1:6" s="267" customFormat="1">
      <c r="A616" s="264"/>
      <c r="B616" s="326"/>
      <c r="C616" s="266"/>
      <c r="D616" s="266"/>
      <c r="E616" s="266"/>
      <c r="F616" s="266"/>
    </row>
    <row r="617" spans="1:6" s="267" customFormat="1">
      <c r="A617" s="264"/>
      <c r="B617" s="326"/>
      <c r="C617" s="266"/>
      <c r="D617" s="266"/>
      <c r="E617" s="266"/>
      <c r="F617" s="266"/>
    </row>
    <row r="618" spans="1:6" s="267" customFormat="1">
      <c r="A618" s="264"/>
      <c r="B618" s="326"/>
      <c r="C618" s="266"/>
      <c r="D618" s="266"/>
      <c r="E618" s="266"/>
      <c r="F618" s="266"/>
    </row>
    <row r="619" spans="1:6" s="267" customFormat="1">
      <c r="A619" s="264"/>
      <c r="B619" s="326"/>
      <c r="C619" s="266"/>
      <c r="D619" s="266"/>
      <c r="E619" s="266"/>
      <c r="F619" s="266"/>
    </row>
    <row r="620" spans="1:6" s="267" customFormat="1">
      <c r="A620" s="264"/>
      <c r="B620" s="326"/>
      <c r="C620" s="266"/>
      <c r="D620" s="266"/>
      <c r="E620" s="266"/>
      <c r="F620" s="266"/>
    </row>
    <row r="621" spans="1:6" s="267" customFormat="1">
      <c r="A621" s="264"/>
      <c r="B621" s="326"/>
      <c r="C621" s="266"/>
      <c r="D621" s="266"/>
      <c r="E621" s="266"/>
      <c r="F621" s="266"/>
    </row>
    <row r="622" spans="1:6" s="267" customFormat="1">
      <c r="A622" s="264"/>
      <c r="B622" s="326"/>
      <c r="C622" s="266"/>
      <c r="D622" s="266"/>
      <c r="E622" s="266"/>
      <c r="F622" s="266"/>
    </row>
    <row r="623" spans="1:6" s="267" customFormat="1">
      <c r="A623" s="264"/>
      <c r="B623" s="326"/>
      <c r="C623" s="266"/>
      <c r="D623" s="266"/>
      <c r="E623" s="266"/>
      <c r="F623" s="266"/>
    </row>
    <row r="624" spans="1:6" s="267" customFormat="1">
      <c r="A624" s="264"/>
      <c r="B624" s="326"/>
      <c r="C624" s="266"/>
      <c r="D624" s="266"/>
      <c r="E624" s="266"/>
      <c r="F624" s="266"/>
    </row>
    <row r="625" spans="1:6" s="267" customFormat="1">
      <c r="A625" s="264"/>
      <c r="B625" s="326"/>
      <c r="C625" s="266"/>
      <c r="D625" s="266"/>
      <c r="E625" s="266"/>
      <c r="F625" s="266"/>
    </row>
    <row r="626" spans="1:6" s="267" customFormat="1">
      <c r="A626" s="264"/>
      <c r="B626" s="326"/>
      <c r="C626" s="266"/>
      <c r="D626" s="266"/>
      <c r="E626" s="266"/>
      <c r="F626" s="266"/>
    </row>
    <row r="627" spans="1:6" s="267" customFormat="1">
      <c r="A627" s="264"/>
      <c r="B627" s="326"/>
      <c r="C627" s="266"/>
      <c r="D627" s="266"/>
      <c r="E627" s="266"/>
      <c r="F627" s="266"/>
    </row>
    <row r="628" spans="1:6" s="267" customFormat="1">
      <c r="A628" s="264"/>
      <c r="B628" s="326"/>
      <c r="C628" s="266"/>
      <c r="D628" s="266"/>
      <c r="E628" s="266"/>
      <c r="F628" s="266"/>
    </row>
    <row r="629" spans="1:6" s="267" customFormat="1">
      <c r="A629" s="264"/>
      <c r="B629" s="326"/>
      <c r="C629" s="266"/>
      <c r="D629" s="266"/>
      <c r="E629" s="266"/>
      <c r="F629" s="266"/>
    </row>
    <row r="630" spans="1:6" s="267" customFormat="1">
      <c r="A630" s="264"/>
      <c r="B630" s="326"/>
      <c r="C630" s="266"/>
      <c r="D630" s="266"/>
      <c r="E630" s="266"/>
      <c r="F630" s="266"/>
    </row>
    <row r="631" spans="1:6" s="267" customFormat="1">
      <c r="A631" s="264"/>
      <c r="B631" s="326"/>
      <c r="C631" s="266"/>
      <c r="D631" s="266"/>
      <c r="E631" s="266"/>
      <c r="F631" s="266"/>
    </row>
    <row r="632" spans="1:6" s="267" customFormat="1">
      <c r="A632" s="264"/>
      <c r="B632" s="326"/>
      <c r="C632" s="266"/>
      <c r="D632" s="266"/>
      <c r="E632" s="266"/>
      <c r="F632" s="266"/>
    </row>
    <row r="633" spans="1:6" s="267" customFormat="1">
      <c r="A633" s="264"/>
      <c r="B633" s="326"/>
      <c r="C633" s="266"/>
      <c r="D633" s="266"/>
      <c r="E633" s="266"/>
      <c r="F633" s="266"/>
    </row>
    <row r="634" spans="1:6" s="267" customFormat="1">
      <c r="A634" s="264"/>
      <c r="B634" s="326"/>
      <c r="C634" s="266"/>
      <c r="D634" s="266"/>
      <c r="E634" s="266"/>
      <c r="F634" s="266"/>
    </row>
    <row r="635" spans="1:6" s="267" customFormat="1">
      <c r="A635" s="264"/>
      <c r="B635" s="326"/>
      <c r="C635" s="266"/>
      <c r="D635" s="266"/>
      <c r="E635" s="266"/>
      <c r="F635" s="266"/>
    </row>
    <row r="636" spans="1:6" s="267" customFormat="1">
      <c r="A636" s="264"/>
      <c r="B636" s="326"/>
      <c r="C636" s="266"/>
      <c r="D636" s="266"/>
      <c r="E636" s="266"/>
      <c r="F636" s="266"/>
    </row>
    <row r="637" spans="1:6" s="267" customFormat="1">
      <c r="A637" s="264"/>
      <c r="B637" s="326"/>
      <c r="C637" s="266"/>
      <c r="D637" s="266"/>
      <c r="E637" s="266"/>
      <c r="F637" s="266"/>
    </row>
    <row r="638" spans="1:6" s="267" customFormat="1">
      <c r="A638" s="264"/>
      <c r="B638" s="326"/>
      <c r="C638" s="266"/>
      <c r="D638" s="266"/>
      <c r="E638" s="266"/>
      <c r="F638" s="266"/>
    </row>
    <row r="639" spans="1:6" s="267" customFormat="1">
      <c r="A639" s="264"/>
      <c r="B639" s="326"/>
      <c r="C639" s="266"/>
      <c r="D639" s="266"/>
      <c r="E639" s="266"/>
      <c r="F639" s="266"/>
    </row>
    <row r="640" spans="1:6" s="267" customFormat="1">
      <c r="A640" s="264"/>
      <c r="B640" s="326"/>
      <c r="C640" s="266"/>
      <c r="D640" s="266"/>
      <c r="E640" s="266"/>
      <c r="F640" s="266"/>
    </row>
    <row r="641" spans="1:6" s="267" customFormat="1">
      <c r="A641" s="264"/>
      <c r="B641" s="326"/>
      <c r="C641" s="266"/>
      <c r="D641" s="266"/>
      <c r="E641" s="266"/>
      <c r="F641" s="266"/>
    </row>
    <row r="642" spans="1:6" s="267" customFormat="1">
      <c r="A642" s="264"/>
      <c r="B642" s="326"/>
      <c r="C642" s="266"/>
      <c r="D642" s="266"/>
      <c r="E642" s="266"/>
      <c r="F642" s="266"/>
    </row>
    <row r="643" spans="1:6" s="267" customFormat="1">
      <c r="A643" s="264"/>
      <c r="B643" s="326"/>
      <c r="C643" s="266"/>
      <c r="D643" s="266"/>
      <c r="E643" s="266"/>
      <c r="F643" s="266"/>
    </row>
    <row r="644" spans="1:6" s="267" customFormat="1">
      <c r="A644" s="264"/>
      <c r="B644" s="326"/>
      <c r="C644" s="266"/>
      <c r="D644" s="266"/>
      <c r="E644" s="266"/>
      <c r="F644" s="266"/>
    </row>
    <row r="645" spans="1:6" s="267" customFormat="1">
      <c r="A645" s="264"/>
      <c r="B645" s="326"/>
      <c r="C645" s="266"/>
      <c r="D645" s="266"/>
      <c r="E645" s="266"/>
      <c r="F645" s="266"/>
    </row>
    <row r="646" spans="1:6" s="267" customFormat="1">
      <c r="A646" s="264"/>
      <c r="B646" s="326"/>
      <c r="C646" s="266"/>
      <c r="D646" s="266"/>
      <c r="E646" s="266"/>
      <c r="F646" s="266"/>
    </row>
    <row r="647" spans="1:6" s="267" customFormat="1">
      <c r="A647" s="264"/>
      <c r="B647" s="326"/>
      <c r="C647" s="266"/>
      <c r="D647" s="266"/>
      <c r="E647" s="266"/>
      <c r="F647" s="266"/>
    </row>
    <row r="648" spans="1:6" s="267" customFormat="1">
      <c r="A648" s="264"/>
      <c r="B648" s="326"/>
      <c r="C648" s="266"/>
      <c r="D648" s="266"/>
      <c r="E648" s="266"/>
      <c r="F648" s="266"/>
    </row>
    <row r="649" spans="1:6" s="267" customFormat="1">
      <c r="A649" s="264"/>
      <c r="B649" s="326"/>
      <c r="C649" s="266"/>
      <c r="D649" s="266"/>
      <c r="E649" s="266"/>
      <c r="F649" s="266"/>
    </row>
    <row r="650" spans="1:6" s="267" customFormat="1">
      <c r="A650" s="264"/>
      <c r="B650" s="326"/>
      <c r="C650" s="266"/>
      <c r="D650" s="266"/>
      <c r="E650" s="266"/>
      <c r="F650" s="266"/>
    </row>
    <row r="651" spans="1:6" s="267" customFormat="1">
      <c r="A651" s="264"/>
      <c r="B651" s="326"/>
      <c r="C651" s="266"/>
      <c r="D651" s="266"/>
      <c r="E651" s="266"/>
      <c r="F651" s="266"/>
    </row>
    <row r="652" spans="1:6" s="267" customFormat="1">
      <c r="A652" s="264"/>
      <c r="B652" s="326"/>
      <c r="C652" s="266"/>
      <c r="D652" s="266"/>
      <c r="E652" s="266"/>
      <c r="F652" s="266"/>
    </row>
    <row r="653" spans="1:6" s="267" customFormat="1">
      <c r="A653" s="264"/>
      <c r="B653" s="326"/>
      <c r="C653" s="266"/>
      <c r="D653" s="266"/>
      <c r="E653" s="266"/>
      <c r="F653" s="266"/>
    </row>
    <row r="654" spans="1:6" s="267" customFormat="1">
      <c r="A654" s="264"/>
      <c r="B654" s="326"/>
      <c r="C654" s="266"/>
      <c r="D654" s="266"/>
      <c r="E654" s="266"/>
      <c r="F654" s="266"/>
    </row>
    <row r="655" spans="1:6" s="267" customFormat="1">
      <c r="A655" s="264"/>
      <c r="B655" s="326"/>
      <c r="C655" s="266"/>
      <c r="D655" s="266"/>
      <c r="E655" s="266"/>
      <c r="F655" s="266"/>
    </row>
    <row r="656" spans="1:6" s="267" customFormat="1">
      <c r="A656" s="264"/>
      <c r="B656" s="326"/>
      <c r="C656" s="266"/>
      <c r="D656" s="266"/>
      <c r="E656" s="266"/>
      <c r="F656" s="266"/>
    </row>
    <row r="657" spans="1:6" s="267" customFormat="1">
      <c r="A657" s="264"/>
      <c r="B657" s="326"/>
      <c r="C657" s="266"/>
      <c r="D657" s="266"/>
      <c r="E657" s="266"/>
      <c r="F657" s="266"/>
    </row>
    <row r="658" spans="1:6" s="267" customFormat="1">
      <c r="A658" s="264"/>
      <c r="B658" s="326"/>
      <c r="C658" s="266"/>
      <c r="D658" s="266"/>
      <c r="E658" s="266"/>
      <c r="F658" s="266"/>
    </row>
    <row r="659" spans="1:6" s="267" customFormat="1">
      <c r="A659" s="264"/>
      <c r="B659" s="326"/>
      <c r="C659" s="266"/>
      <c r="D659" s="266"/>
      <c r="E659" s="266"/>
      <c r="F659" s="266"/>
    </row>
    <row r="660" spans="1:6" s="267" customFormat="1">
      <c r="A660" s="264"/>
      <c r="B660" s="326"/>
      <c r="C660" s="266"/>
      <c r="D660" s="266"/>
      <c r="E660" s="266"/>
      <c r="F660" s="266"/>
    </row>
    <row r="661" spans="1:6" s="267" customFormat="1">
      <c r="A661" s="264"/>
      <c r="B661" s="326"/>
      <c r="C661" s="266"/>
      <c r="D661" s="266"/>
      <c r="E661" s="266"/>
      <c r="F661" s="266"/>
    </row>
    <row r="662" spans="1:6" s="267" customFormat="1">
      <c r="A662" s="264"/>
      <c r="B662" s="326"/>
      <c r="C662" s="266"/>
      <c r="D662" s="266"/>
      <c r="E662" s="266"/>
      <c r="F662" s="266"/>
    </row>
    <row r="663" spans="1:6" s="267" customFormat="1">
      <c r="A663" s="264"/>
      <c r="B663" s="326"/>
      <c r="C663" s="266"/>
      <c r="D663" s="266"/>
      <c r="E663" s="266"/>
      <c r="F663" s="266"/>
    </row>
    <row r="664" spans="1:6" s="267" customFormat="1">
      <c r="A664" s="264"/>
      <c r="B664" s="326"/>
      <c r="C664" s="266"/>
      <c r="D664" s="266"/>
      <c r="E664" s="266"/>
      <c r="F664" s="266"/>
    </row>
    <row r="665" spans="1:6" s="267" customFormat="1">
      <c r="A665" s="264"/>
      <c r="B665" s="326"/>
      <c r="C665" s="266"/>
      <c r="D665" s="266"/>
      <c r="E665" s="266"/>
      <c r="F665" s="266"/>
    </row>
    <row r="666" spans="1:6" s="267" customFormat="1">
      <c r="A666" s="264"/>
      <c r="B666" s="326"/>
      <c r="C666" s="266"/>
      <c r="D666" s="266"/>
      <c r="E666" s="266"/>
      <c r="F666" s="266"/>
    </row>
    <row r="667" spans="1:6" s="267" customFormat="1">
      <c r="A667" s="264"/>
      <c r="B667" s="326"/>
      <c r="C667" s="266"/>
      <c r="D667" s="266"/>
      <c r="E667" s="266"/>
      <c r="F667" s="266"/>
    </row>
    <row r="668" spans="1:6" s="267" customFormat="1">
      <c r="A668" s="264"/>
      <c r="B668" s="326"/>
      <c r="C668" s="266"/>
      <c r="D668" s="266"/>
      <c r="E668" s="266"/>
      <c r="F668" s="266"/>
    </row>
    <row r="669" spans="1:6" s="267" customFormat="1">
      <c r="A669" s="264"/>
      <c r="B669" s="326"/>
      <c r="C669" s="266"/>
      <c r="D669" s="266"/>
      <c r="E669" s="266"/>
      <c r="F669" s="266"/>
    </row>
    <row r="670" spans="1:6" s="267" customFormat="1">
      <c r="A670" s="264"/>
      <c r="B670" s="326"/>
      <c r="C670" s="266"/>
      <c r="D670" s="266"/>
      <c r="E670" s="266"/>
      <c r="F670" s="266"/>
    </row>
    <row r="671" spans="1:6" s="267" customFormat="1">
      <c r="A671" s="264"/>
      <c r="B671" s="326"/>
      <c r="C671" s="266"/>
      <c r="D671" s="266"/>
      <c r="E671" s="266"/>
      <c r="F671" s="266"/>
    </row>
    <row r="672" spans="1:6" s="267" customFormat="1">
      <c r="A672" s="264"/>
      <c r="B672" s="326"/>
      <c r="C672" s="266"/>
      <c r="D672" s="266"/>
      <c r="E672" s="266"/>
      <c r="F672" s="266"/>
    </row>
    <row r="673" spans="1:12" s="267" customFormat="1">
      <c r="A673" s="264"/>
      <c r="B673" s="326"/>
      <c r="C673" s="266"/>
      <c r="D673" s="266"/>
      <c r="E673" s="266"/>
      <c r="F673" s="266"/>
    </row>
    <row r="674" spans="1:12" s="267" customFormat="1">
      <c r="A674" s="264"/>
      <c r="B674" s="326"/>
      <c r="C674" s="266"/>
      <c r="D674" s="266"/>
      <c r="E674" s="266"/>
      <c r="F674" s="266"/>
    </row>
    <row r="675" spans="1:12" s="267" customFormat="1">
      <c r="A675" s="264"/>
      <c r="B675" s="326"/>
      <c r="C675" s="266"/>
      <c r="D675" s="266"/>
      <c r="E675" s="266"/>
      <c r="F675" s="266"/>
    </row>
    <row r="676" spans="1:12" s="267" customFormat="1">
      <c r="A676" s="264"/>
      <c r="B676" s="326"/>
      <c r="C676" s="266"/>
      <c r="D676" s="266"/>
      <c r="E676" s="266"/>
      <c r="F676" s="266"/>
    </row>
    <row r="677" spans="1:12" s="327" customFormat="1">
      <c r="A677" s="264"/>
      <c r="B677" s="326"/>
      <c r="C677" s="266"/>
      <c r="D677" s="266"/>
      <c r="E677" s="266"/>
      <c r="F677" s="266"/>
    </row>
    <row r="678" spans="1:12" s="320" customFormat="1">
      <c r="A678" s="264"/>
      <c r="B678" s="326"/>
      <c r="C678" s="266"/>
      <c r="D678" s="266"/>
      <c r="E678" s="266"/>
      <c r="F678" s="266"/>
    </row>
    <row r="679" spans="1:12" s="327" customFormat="1">
      <c r="A679" s="264"/>
      <c r="B679" s="326"/>
      <c r="C679" s="266"/>
      <c r="D679" s="266"/>
      <c r="E679" s="266"/>
      <c r="F679" s="266"/>
      <c r="G679" s="328"/>
      <c r="H679" s="328"/>
      <c r="I679" s="328"/>
      <c r="J679" s="328"/>
      <c r="K679" s="328"/>
      <c r="L679" s="328"/>
    </row>
    <row r="680" spans="1:12" s="327" customFormat="1">
      <c r="A680" s="264"/>
      <c r="B680" s="326"/>
      <c r="C680" s="266"/>
      <c r="D680" s="266"/>
      <c r="E680" s="266"/>
      <c r="F680" s="266"/>
      <c r="G680" s="328"/>
      <c r="H680" s="328"/>
      <c r="I680" s="328"/>
      <c r="J680" s="328"/>
      <c r="K680" s="328"/>
      <c r="L680" s="328"/>
    </row>
    <row r="681" spans="1:12" s="327" customFormat="1">
      <c r="A681" s="264"/>
      <c r="B681" s="326"/>
      <c r="C681" s="266"/>
      <c r="D681" s="266"/>
      <c r="E681" s="266"/>
      <c r="F681" s="266"/>
      <c r="G681" s="328"/>
      <c r="H681" s="328"/>
      <c r="I681" s="328"/>
      <c r="J681" s="328"/>
      <c r="K681" s="328"/>
      <c r="L681" s="328"/>
    </row>
    <row r="682" spans="1:12" s="320" customFormat="1">
      <c r="A682" s="264"/>
      <c r="B682" s="326"/>
      <c r="C682" s="266"/>
      <c r="D682" s="266"/>
      <c r="E682" s="266"/>
      <c r="F682" s="266"/>
    </row>
    <row r="683" spans="1:12" s="320" customFormat="1">
      <c r="A683" s="264"/>
      <c r="B683" s="326"/>
      <c r="C683" s="266"/>
      <c r="D683" s="266"/>
      <c r="E683" s="266"/>
      <c r="F683" s="266"/>
    </row>
    <row r="684" spans="1:12" s="320" customFormat="1">
      <c r="A684" s="264"/>
      <c r="B684" s="326"/>
      <c r="C684" s="266"/>
      <c r="D684" s="266"/>
      <c r="E684" s="266"/>
      <c r="F684" s="266"/>
    </row>
    <row r="685" spans="1:12" s="320" customFormat="1">
      <c r="A685" s="264"/>
      <c r="B685" s="326"/>
      <c r="C685" s="266"/>
      <c r="D685" s="266"/>
      <c r="E685" s="266"/>
      <c r="F685" s="266"/>
    </row>
    <row r="686" spans="1:12" s="320" customFormat="1">
      <c r="A686" s="264"/>
      <c r="B686" s="326"/>
      <c r="C686" s="266"/>
      <c r="D686" s="266"/>
      <c r="E686" s="266"/>
      <c r="F686" s="266"/>
    </row>
    <row r="687" spans="1:12" s="320" customFormat="1">
      <c r="A687" s="264"/>
      <c r="B687" s="326"/>
      <c r="C687" s="266"/>
      <c r="D687" s="266"/>
      <c r="E687" s="266"/>
      <c r="F687" s="266"/>
    </row>
    <row r="688" spans="1:12" s="327" customFormat="1">
      <c r="A688" s="264"/>
      <c r="B688" s="326"/>
      <c r="C688" s="266"/>
      <c r="D688" s="266"/>
      <c r="E688" s="266"/>
      <c r="F688" s="266"/>
      <c r="G688" s="328"/>
      <c r="H688" s="328"/>
      <c r="I688" s="328"/>
      <c r="J688" s="328"/>
      <c r="K688" s="328"/>
    </row>
    <row r="689" spans="1:6" s="327" customFormat="1">
      <c r="A689" s="264"/>
      <c r="B689" s="326"/>
      <c r="C689" s="266"/>
      <c r="D689" s="266"/>
      <c r="E689" s="266"/>
      <c r="F689" s="266"/>
    </row>
    <row r="690" spans="1:6" s="320" customFormat="1">
      <c r="A690" s="264"/>
      <c r="B690" s="326"/>
      <c r="C690" s="266"/>
      <c r="D690" s="266"/>
      <c r="E690" s="266"/>
      <c r="F690" s="266"/>
    </row>
    <row r="691" spans="1:6" s="320" customFormat="1">
      <c r="A691" s="264"/>
      <c r="B691" s="326"/>
      <c r="C691" s="266"/>
      <c r="D691" s="266"/>
      <c r="E691" s="266"/>
      <c r="F691" s="266"/>
    </row>
    <row r="692" spans="1:6" s="320" customFormat="1">
      <c r="A692" s="264"/>
      <c r="B692" s="326"/>
      <c r="C692" s="266"/>
      <c r="D692" s="266"/>
      <c r="E692" s="266"/>
      <c r="F692" s="266"/>
    </row>
    <row r="693" spans="1:6" s="320" customFormat="1">
      <c r="A693" s="264"/>
      <c r="B693" s="326"/>
      <c r="C693" s="266"/>
      <c r="D693" s="266"/>
      <c r="E693" s="266"/>
      <c r="F693" s="266"/>
    </row>
    <row r="694" spans="1:6" s="320" customFormat="1">
      <c r="A694" s="264"/>
      <c r="B694" s="326"/>
      <c r="C694" s="266"/>
      <c r="D694" s="266"/>
      <c r="E694" s="266"/>
      <c r="F694" s="266"/>
    </row>
    <row r="695" spans="1:6" s="320" customFormat="1">
      <c r="A695" s="264"/>
      <c r="B695" s="326"/>
      <c r="C695" s="266"/>
      <c r="D695" s="266"/>
      <c r="E695" s="266"/>
      <c r="F695" s="266"/>
    </row>
    <row r="696" spans="1:6" s="320" customFormat="1">
      <c r="A696" s="264"/>
      <c r="B696" s="326"/>
      <c r="C696" s="266"/>
      <c r="D696" s="266"/>
      <c r="E696" s="266"/>
      <c r="F696" s="266"/>
    </row>
    <row r="697" spans="1:6" s="320" customFormat="1">
      <c r="A697" s="264"/>
      <c r="B697" s="326"/>
      <c r="C697" s="266"/>
      <c r="D697" s="266"/>
      <c r="E697" s="266"/>
      <c r="F697" s="266"/>
    </row>
    <row r="698" spans="1:6" s="320" customFormat="1">
      <c r="A698" s="264"/>
      <c r="B698" s="326"/>
      <c r="C698" s="266"/>
      <c r="D698" s="266"/>
      <c r="E698" s="266"/>
      <c r="F698" s="266"/>
    </row>
    <row r="699" spans="1:6" s="320" customFormat="1">
      <c r="A699" s="264"/>
      <c r="B699" s="326"/>
      <c r="C699" s="266"/>
      <c r="D699" s="266"/>
      <c r="E699" s="266"/>
      <c r="F699" s="266"/>
    </row>
    <row r="700" spans="1:6" s="320" customFormat="1">
      <c r="A700" s="264"/>
      <c r="B700" s="326"/>
      <c r="C700" s="266"/>
      <c r="D700" s="266"/>
      <c r="E700" s="266"/>
      <c r="F700" s="266"/>
    </row>
    <row r="701" spans="1:6" s="320" customFormat="1">
      <c r="A701" s="264"/>
      <c r="B701" s="326"/>
      <c r="C701" s="266"/>
      <c r="D701" s="266"/>
      <c r="E701" s="266"/>
      <c r="F701" s="266"/>
    </row>
    <row r="702" spans="1:6" s="320" customFormat="1">
      <c r="A702" s="264"/>
      <c r="B702" s="326"/>
      <c r="C702" s="266"/>
      <c r="D702" s="266"/>
      <c r="E702" s="266"/>
      <c r="F702" s="266"/>
    </row>
    <row r="703" spans="1:6" s="320" customFormat="1">
      <c r="A703" s="264"/>
      <c r="B703" s="326"/>
      <c r="C703" s="266"/>
      <c r="D703" s="266"/>
      <c r="E703" s="266"/>
      <c r="F703" s="266"/>
    </row>
    <row r="704" spans="1:6" s="320" customFormat="1">
      <c r="A704" s="264"/>
      <c r="B704" s="326"/>
      <c r="C704" s="266"/>
      <c r="D704" s="266"/>
      <c r="E704" s="266"/>
      <c r="F704" s="266"/>
    </row>
    <row r="705" spans="1:6" s="320" customFormat="1">
      <c r="A705" s="264"/>
      <c r="B705" s="326"/>
      <c r="C705" s="266"/>
      <c r="D705" s="266"/>
      <c r="E705" s="266"/>
      <c r="F705" s="266"/>
    </row>
    <row r="707" spans="1:6" s="320" customFormat="1">
      <c r="A707" s="264"/>
      <c r="B707" s="326"/>
      <c r="C707" s="266"/>
      <c r="D707" s="266"/>
      <c r="E707" s="266"/>
      <c r="F707" s="266"/>
    </row>
    <row r="708" spans="1:6" s="320" customFormat="1">
      <c r="A708" s="264"/>
      <c r="B708" s="326"/>
      <c r="C708" s="266"/>
      <c r="D708" s="266"/>
      <c r="E708" s="266"/>
      <c r="F708" s="266"/>
    </row>
    <row r="709" spans="1:6" s="320" customFormat="1">
      <c r="A709" s="264"/>
      <c r="B709" s="326"/>
      <c r="C709" s="266"/>
      <c r="D709" s="266"/>
      <c r="E709" s="266"/>
      <c r="F709" s="266"/>
    </row>
    <row r="710" spans="1:6" s="320" customFormat="1">
      <c r="A710" s="264"/>
      <c r="B710" s="326"/>
      <c r="C710" s="266"/>
      <c r="D710" s="266"/>
      <c r="E710" s="266"/>
      <c r="F710" s="266"/>
    </row>
    <row r="711" spans="1:6" s="320" customFormat="1">
      <c r="A711" s="264"/>
      <c r="B711" s="326"/>
      <c r="C711" s="266"/>
      <c r="D711" s="266"/>
      <c r="E711" s="266"/>
      <c r="F711" s="266"/>
    </row>
    <row r="712" spans="1:6" s="320" customFormat="1">
      <c r="A712" s="264"/>
      <c r="B712" s="326"/>
      <c r="C712" s="266"/>
      <c r="D712" s="266"/>
      <c r="E712" s="266"/>
      <c r="F712" s="266"/>
    </row>
    <row r="713" spans="1:6" s="320" customFormat="1">
      <c r="A713" s="264"/>
      <c r="B713" s="326"/>
      <c r="C713" s="266"/>
      <c r="D713" s="266"/>
      <c r="E713" s="266"/>
      <c r="F713" s="266"/>
    </row>
    <row r="714" spans="1:6" s="320" customFormat="1">
      <c r="A714" s="264"/>
      <c r="B714" s="326"/>
      <c r="C714" s="266"/>
      <c r="D714" s="266"/>
      <c r="E714" s="266"/>
      <c r="F714" s="266"/>
    </row>
    <row r="715" spans="1:6" s="320" customFormat="1">
      <c r="A715" s="264"/>
      <c r="B715" s="326"/>
      <c r="C715" s="266"/>
      <c r="D715" s="266"/>
      <c r="E715" s="266"/>
      <c r="F715" s="266"/>
    </row>
    <row r="716" spans="1:6" s="320" customFormat="1">
      <c r="A716" s="264"/>
      <c r="B716" s="326"/>
      <c r="C716" s="266"/>
      <c r="D716" s="266"/>
      <c r="E716" s="266"/>
      <c r="F716" s="266"/>
    </row>
    <row r="717" spans="1:6" s="320" customFormat="1">
      <c r="A717" s="264"/>
      <c r="B717" s="326"/>
      <c r="C717" s="266"/>
      <c r="D717" s="266"/>
      <c r="E717" s="266"/>
      <c r="F717" s="266"/>
    </row>
    <row r="718" spans="1:6" s="320" customFormat="1">
      <c r="A718" s="264"/>
      <c r="B718" s="326"/>
      <c r="C718" s="266"/>
      <c r="D718" s="266"/>
      <c r="E718" s="266"/>
      <c r="F718" s="266"/>
    </row>
    <row r="719" spans="1:6" s="320" customFormat="1">
      <c r="A719" s="264"/>
      <c r="B719" s="326"/>
      <c r="C719" s="266"/>
      <c r="D719" s="266"/>
      <c r="E719" s="266"/>
      <c r="F719" s="266"/>
    </row>
    <row r="720" spans="1:6" s="320" customFormat="1">
      <c r="A720" s="264"/>
      <c r="B720" s="326"/>
      <c r="C720" s="266"/>
      <c r="D720" s="266"/>
      <c r="E720" s="266"/>
      <c r="F720" s="266"/>
    </row>
    <row r="721" spans="1:6" s="320" customFormat="1">
      <c r="A721" s="264"/>
      <c r="B721" s="326"/>
      <c r="C721" s="266"/>
      <c r="D721" s="266"/>
      <c r="E721" s="266"/>
      <c r="F721" s="266"/>
    </row>
    <row r="722" spans="1:6" s="320" customFormat="1">
      <c r="A722" s="264"/>
      <c r="B722" s="326"/>
      <c r="C722" s="266"/>
      <c r="D722" s="266"/>
      <c r="E722" s="266"/>
      <c r="F722" s="266"/>
    </row>
    <row r="723" spans="1:6" s="320" customFormat="1">
      <c r="A723" s="264"/>
      <c r="B723" s="326"/>
      <c r="C723" s="266"/>
      <c r="D723" s="266"/>
      <c r="E723" s="266"/>
      <c r="F723" s="266"/>
    </row>
    <row r="724" spans="1:6" s="320" customFormat="1">
      <c r="A724" s="264"/>
      <c r="B724" s="326"/>
      <c r="C724" s="266"/>
      <c r="D724" s="266"/>
      <c r="E724" s="266"/>
      <c r="F724" s="266"/>
    </row>
    <row r="725" spans="1:6" s="320" customFormat="1">
      <c r="A725" s="264"/>
      <c r="B725" s="326"/>
      <c r="C725" s="266"/>
      <c r="D725" s="266"/>
      <c r="E725" s="266"/>
      <c r="F725" s="266"/>
    </row>
    <row r="726" spans="1:6" s="320" customFormat="1">
      <c r="A726" s="264"/>
      <c r="B726" s="326"/>
      <c r="C726" s="266"/>
      <c r="D726" s="266"/>
      <c r="E726" s="266"/>
      <c r="F726" s="266"/>
    </row>
    <row r="727" spans="1:6" s="320" customFormat="1">
      <c r="A727" s="264"/>
      <c r="B727" s="326"/>
      <c r="C727" s="266"/>
      <c r="D727" s="266"/>
      <c r="E727" s="266"/>
      <c r="F727" s="266"/>
    </row>
    <row r="729" spans="1:6" s="320" customFormat="1">
      <c r="A729" s="264"/>
      <c r="B729" s="326"/>
      <c r="C729" s="266"/>
      <c r="D729" s="266"/>
      <c r="E729" s="266"/>
      <c r="F729" s="266"/>
    </row>
    <row r="730" spans="1:6" s="320" customFormat="1">
      <c r="A730" s="264"/>
      <c r="B730" s="326"/>
      <c r="C730" s="266"/>
      <c r="D730" s="266"/>
      <c r="E730" s="266"/>
      <c r="F730" s="266"/>
    </row>
  </sheetData>
  <mergeCells count="5">
    <mergeCell ref="A28:F28"/>
    <mergeCell ref="C47:F47"/>
    <mergeCell ref="C58:F58"/>
    <mergeCell ref="C59:F59"/>
    <mergeCell ref="B63:D63"/>
  </mergeCells>
  <printOptions horizontalCentered="1"/>
  <pageMargins left="0.70833333333333304" right="0.43333333333333302" top="0.74861111111111101" bottom="0.76180555555555596" header="0.31527777777777799" footer="0.31527777777777799"/>
  <pageSetup paperSize="9" firstPageNumber="0" orientation="portrait" r:id="rId1"/>
  <headerFooter>
    <oddHeader>&amp;L&amp;8PREUREĐENJE PROSTORA U CJELODNEVNI BORAVAKA ILICA 124</oddHeader>
    <oddFooter>&amp;L&amp;8JADRANOVO d.o.o.
Zapoljska 22, Zagreb&amp;R&amp;8&amp;F
&amp;A
&amp;P</oddFooter>
  </headerFooter>
  <rowBreaks count="9" manualBreakCount="9">
    <brk id="59" max="16383" man="1"/>
    <brk id="75" max="16383" man="1"/>
    <brk id="112" max="16383" man="1"/>
    <brk id="121" max="16383" man="1"/>
    <brk id="127" max="16383" man="1"/>
    <brk id="148" max="16383" man="1"/>
    <brk id="162" max="16383" man="1"/>
    <brk id="172" max="16383" man="1"/>
    <brk id="18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MJ1395"/>
  <sheetViews>
    <sheetView showZeros="0" view="pageBreakPreview" topLeftCell="A179" zoomScaleNormal="100" workbookViewId="0">
      <selection activeCell="K292" sqref="K292"/>
    </sheetView>
  </sheetViews>
  <sheetFormatPr defaultColWidth="9.140625" defaultRowHeight="15"/>
  <cols>
    <col min="1" max="1" width="8" style="85" customWidth="1"/>
    <col min="2" max="2" width="46.42578125" style="86" customWidth="1"/>
    <col min="3" max="3" width="8.5703125" style="53" customWidth="1"/>
    <col min="4" max="4" width="8" style="53" customWidth="1"/>
    <col min="5" max="5" width="14.28515625" style="53" customWidth="1"/>
    <col min="6" max="6" width="15.7109375" style="53" customWidth="1"/>
    <col min="7" max="1024" width="9.140625" style="54"/>
    <col min="1025" max="16384" width="9.140625" style="431"/>
  </cols>
  <sheetData>
    <row r="3" spans="2:2">
      <c r="B3" s="87"/>
    </row>
    <row r="9" spans="2:2">
      <c r="B9" s="87"/>
    </row>
    <row r="12" spans="2:2">
      <c r="B12" s="87"/>
    </row>
    <row r="15" spans="2:2">
      <c r="B15" s="87"/>
    </row>
    <row r="28" spans="1:6" ht="15.75" customHeight="1">
      <c r="A28" s="686" t="s">
        <v>1420</v>
      </c>
      <c r="B28" s="687"/>
      <c r="C28" s="687"/>
      <c r="D28" s="687"/>
      <c r="E28" s="687"/>
      <c r="F28" s="688"/>
    </row>
    <row r="45" spans="3:6">
      <c r="C45" s="55"/>
      <c r="D45" s="55"/>
      <c r="E45" s="55"/>
      <c r="F45" s="88"/>
    </row>
    <row r="46" spans="3:6">
      <c r="C46" s="55"/>
      <c r="D46" s="55"/>
      <c r="E46" s="55"/>
      <c r="F46" s="88"/>
    </row>
    <row r="47" spans="3:6">
      <c r="C47" s="689"/>
      <c r="D47" s="689"/>
      <c r="E47" s="689"/>
      <c r="F47" s="689"/>
    </row>
    <row r="52" spans="1:6">
      <c r="C52" s="689"/>
      <c r="D52" s="689"/>
      <c r="E52" s="689"/>
      <c r="F52" s="689"/>
    </row>
    <row r="54" spans="1:6">
      <c r="A54" s="92"/>
      <c r="B54" s="93" t="s">
        <v>182</v>
      </c>
      <c r="E54" s="91"/>
      <c r="F54" s="91"/>
    </row>
    <row r="55" spans="1:6">
      <c r="B55" s="87"/>
      <c r="E55" s="91"/>
      <c r="F55" s="91"/>
    </row>
    <row r="56" spans="1:6" ht="15" customHeight="1">
      <c r="B56" s="680" t="s">
        <v>1421</v>
      </c>
      <c r="C56" s="680"/>
      <c r="D56" s="680"/>
      <c r="E56" s="680"/>
      <c r="F56" s="680"/>
    </row>
    <row r="57" spans="1:6" s="69" customFormat="1" ht="15" customHeight="1">
      <c r="A57" s="89" t="s">
        <v>1422</v>
      </c>
      <c r="B57" s="679" t="s">
        <v>1423</v>
      </c>
      <c r="C57" s="679"/>
      <c r="D57" s="679"/>
      <c r="E57" s="679"/>
      <c r="F57" s="679"/>
    </row>
    <row r="58" spans="1:6" s="69" customFormat="1">
      <c r="A58" s="89"/>
      <c r="B58" s="679"/>
      <c r="C58" s="679"/>
      <c r="D58" s="679"/>
      <c r="E58" s="679"/>
      <c r="F58" s="679"/>
    </row>
    <row r="59" spans="1:6" s="69" customFormat="1">
      <c r="A59" s="89"/>
      <c r="B59" s="94"/>
      <c r="C59" s="68"/>
      <c r="D59" s="95"/>
      <c r="E59" s="96"/>
      <c r="F59" s="95"/>
    </row>
    <row r="60" spans="1:6" s="69" customFormat="1" ht="15" customHeight="1">
      <c r="A60" s="89"/>
      <c r="B60" s="679" t="s">
        <v>1424</v>
      </c>
      <c r="C60" s="679"/>
      <c r="D60" s="679"/>
      <c r="E60" s="679"/>
      <c r="F60" s="679"/>
    </row>
    <row r="61" spans="1:6" s="69" customFormat="1">
      <c r="A61" s="89"/>
      <c r="B61" s="679"/>
      <c r="C61" s="679"/>
      <c r="D61" s="679"/>
      <c r="E61" s="679"/>
      <c r="F61" s="679"/>
    </row>
    <row r="62" spans="1:6" s="69" customFormat="1">
      <c r="A62" s="97"/>
      <c r="B62" s="98"/>
      <c r="C62" s="99"/>
      <c r="D62" s="99"/>
      <c r="E62" s="99"/>
      <c r="F62" s="99"/>
    </row>
    <row r="63" spans="1:6" s="69" customFormat="1" ht="15" customHeight="1">
      <c r="A63" s="89" t="s">
        <v>1425</v>
      </c>
      <c r="B63" s="679" t="s">
        <v>1426</v>
      </c>
      <c r="C63" s="679"/>
      <c r="D63" s="679"/>
      <c r="E63" s="679"/>
      <c r="F63" s="679"/>
    </row>
    <row r="64" spans="1:6" s="69" customFormat="1">
      <c r="A64" s="89"/>
      <c r="B64" s="679"/>
      <c r="C64" s="679"/>
      <c r="D64" s="679"/>
      <c r="E64" s="679"/>
      <c r="F64" s="679"/>
    </row>
    <row r="65" spans="1:6" s="69" customFormat="1">
      <c r="A65" s="97"/>
      <c r="B65" s="98"/>
      <c r="C65" s="99"/>
      <c r="D65" s="99"/>
      <c r="E65" s="99"/>
      <c r="F65" s="99"/>
    </row>
    <row r="66" spans="1:6" s="69" customFormat="1" ht="15" customHeight="1">
      <c r="A66" s="89" t="s">
        <v>1427</v>
      </c>
      <c r="B66" s="679" t="s">
        <v>1428</v>
      </c>
      <c r="C66" s="679"/>
      <c r="D66" s="679"/>
      <c r="E66" s="679"/>
      <c r="F66" s="679"/>
    </row>
    <row r="67" spans="1:6" s="69" customFormat="1">
      <c r="A67" s="89"/>
      <c r="B67" s="679"/>
      <c r="C67" s="679"/>
      <c r="D67" s="679"/>
      <c r="E67" s="679"/>
      <c r="F67" s="679"/>
    </row>
    <row r="68" spans="1:6" s="69" customFormat="1">
      <c r="A68" s="89"/>
      <c r="B68" s="60"/>
      <c r="C68" s="61"/>
      <c r="D68" s="61"/>
      <c r="E68" s="61"/>
      <c r="F68" s="61"/>
    </row>
    <row r="69" spans="1:6" s="69" customFormat="1" ht="15" customHeight="1">
      <c r="A69" s="89" t="s">
        <v>1429</v>
      </c>
      <c r="B69" s="679" t="s">
        <v>1430</v>
      </c>
      <c r="C69" s="679"/>
      <c r="D69" s="679"/>
      <c r="E69" s="679"/>
      <c r="F69" s="679"/>
    </row>
    <row r="70" spans="1:6" s="69" customFormat="1">
      <c r="A70" s="89"/>
      <c r="B70" s="679"/>
      <c r="C70" s="679"/>
      <c r="D70" s="679"/>
      <c r="E70" s="679"/>
      <c r="F70" s="679"/>
    </row>
    <row r="71" spans="1:6" s="69" customFormat="1">
      <c r="A71" s="89"/>
      <c r="B71" s="94"/>
      <c r="C71" s="68"/>
      <c r="D71" s="61"/>
      <c r="E71" s="61"/>
      <c r="F71" s="61"/>
    </row>
    <row r="72" spans="1:6" s="69" customFormat="1" ht="15" customHeight="1">
      <c r="A72" s="89" t="s">
        <v>1431</v>
      </c>
      <c r="B72" s="684" t="s">
        <v>1432</v>
      </c>
      <c r="C72" s="684"/>
      <c r="D72" s="684"/>
      <c r="E72" s="684"/>
      <c r="F72" s="684"/>
    </row>
    <row r="73" spans="1:6" s="69" customFormat="1">
      <c r="A73" s="89"/>
      <c r="B73" s="684"/>
      <c r="C73" s="684"/>
      <c r="D73" s="684"/>
      <c r="E73" s="684"/>
      <c r="F73" s="684"/>
    </row>
    <row r="74" spans="1:6" s="69" customFormat="1">
      <c r="A74" s="89"/>
      <c r="B74" s="94"/>
      <c r="C74" s="68"/>
      <c r="D74" s="61"/>
      <c r="E74" s="61"/>
      <c r="F74" s="61"/>
    </row>
    <row r="75" spans="1:6" s="69" customFormat="1" ht="15" customHeight="1">
      <c r="A75" s="89" t="s">
        <v>1433</v>
      </c>
      <c r="B75" s="679" t="s">
        <v>1434</v>
      </c>
      <c r="C75" s="679"/>
      <c r="D75" s="679"/>
      <c r="E75" s="679"/>
      <c r="F75" s="679"/>
    </row>
    <row r="76" spans="1:6" s="69" customFormat="1" ht="15" customHeight="1">
      <c r="A76" s="89"/>
      <c r="B76" s="679" t="s">
        <v>1435</v>
      </c>
      <c r="C76" s="679"/>
      <c r="D76" s="679"/>
      <c r="E76" s="679"/>
      <c r="F76" s="679"/>
    </row>
    <row r="77" spans="1:6" s="69" customFormat="1">
      <c r="A77" s="89"/>
      <c r="B77" s="679"/>
      <c r="C77" s="679"/>
      <c r="D77" s="679"/>
      <c r="E77" s="679"/>
      <c r="F77" s="679"/>
    </row>
    <row r="78" spans="1:6" s="69" customFormat="1">
      <c r="A78" s="89"/>
      <c r="B78" s="679"/>
      <c r="C78" s="679"/>
      <c r="D78" s="679"/>
      <c r="E78" s="679"/>
      <c r="F78" s="679"/>
    </row>
    <row r="79" spans="1:6" s="69" customFormat="1">
      <c r="A79" s="89"/>
      <c r="B79" s="60"/>
      <c r="C79" s="61"/>
      <c r="D79" s="61"/>
      <c r="E79" s="61"/>
      <c r="F79" s="61"/>
    </row>
    <row r="80" spans="1:6" s="69" customFormat="1" ht="15" customHeight="1">
      <c r="A80" s="89" t="s">
        <v>1436</v>
      </c>
      <c r="B80" s="679" t="s">
        <v>1437</v>
      </c>
      <c r="C80" s="679"/>
      <c r="D80" s="679"/>
      <c r="E80" s="679"/>
      <c r="F80" s="679"/>
    </row>
    <row r="81" spans="1:6" s="69" customFormat="1">
      <c r="A81" s="89"/>
      <c r="B81" s="679"/>
      <c r="C81" s="679"/>
      <c r="D81" s="679"/>
      <c r="E81" s="679"/>
      <c r="F81" s="679"/>
    </row>
    <row r="82" spans="1:6" s="69" customFormat="1" ht="15" customHeight="1">
      <c r="A82" s="89"/>
      <c r="B82" s="679" t="s">
        <v>1438</v>
      </c>
      <c r="C82" s="679"/>
      <c r="D82" s="679"/>
      <c r="E82" s="679"/>
      <c r="F82" s="679"/>
    </row>
    <row r="83" spans="1:6" s="69" customFormat="1">
      <c r="A83" s="89"/>
      <c r="B83" s="679"/>
      <c r="C83" s="679"/>
      <c r="D83" s="679"/>
      <c r="E83" s="679"/>
      <c r="F83" s="679"/>
    </row>
    <row r="84" spans="1:6" s="69" customFormat="1">
      <c r="A84" s="89"/>
      <c r="B84" s="94"/>
      <c r="C84" s="68"/>
      <c r="D84" s="61"/>
      <c r="E84" s="61"/>
      <c r="F84" s="61"/>
    </row>
    <row r="85" spans="1:6" s="69" customFormat="1" ht="15" customHeight="1">
      <c r="A85" s="89" t="s">
        <v>1439</v>
      </c>
      <c r="B85" s="679" t="s">
        <v>1440</v>
      </c>
      <c r="C85" s="679"/>
      <c r="D85" s="679"/>
      <c r="E85" s="679"/>
      <c r="F85" s="679"/>
    </row>
    <row r="86" spans="1:6" s="69" customFormat="1">
      <c r="A86" s="89"/>
      <c r="B86" s="679"/>
      <c r="C86" s="679"/>
      <c r="D86" s="679"/>
      <c r="E86" s="679"/>
      <c r="F86" s="679"/>
    </row>
    <row r="87" spans="1:6" s="69" customFormat="1">
      <c r="A87" s="97"/>
      <c r="B87" s="98"/>
      <c r="C87" s="99"/>
      <c r="D87" s="99"/>
      <c r="E87" s="99"/>
      <c r="F87" s="99"/>
    </row>
    <row r="88" spans="1:6" s="69" customFormat="1" ht="15" customHeight="1">
      <c r="A88" s="89" t="s">
        <v>1441</v>
      </c>
      <c r="B88" s="684" t="s">
        <v>1442</v>
      </c>
      <c r="C88" s="684"/>
      <c r="D88" s="684"/>
      <c r="E88" s="684"/>
      <c r="F88" s="684"/>
    </row>
    <row r="89" spans="1:6" s="69" customFormat="1">
      <c r="A89" s="89"/>
      <c r="B89" s="684"/>
      <c r="C89" s="684"/>
      <c r="D89" s="684"/>
      <c r="E89" s="684"/>
      <c r="F89" s="684"/>
    </row>
    <row r="90" spans="1:6" s="69" customFormat="1" ht="15" customHeight="1">
      <c r="A90" s="89"/>
      <c r="B90" s="685" t="s">
        <v>1443</v>
      </c>
      <c r="C90" s="685"/>
      <c r="D90" s="685"/>
      <c r="E90" s="685"/>
      <c r="F90" s="685"/>
    </row>
    <row r="91" spans="1:6" s="69" customFormat="1">
      <c r="A91" s="89"/>
      <c r="B91" s="685"/>
      <c r="C91" s="685"/>
      <c r="D91" s="685"/>
      <c r="E91" s="685"/>
      <c r="F91" s="685"/>
    </row>
    <row r="92" spans="1:6" s="69" customFormat="1" ht="15" customHeight="1">
      <c r="A92" s="89"/>
      <c r="B92" s="685" t="s">
        <v>1444</v>
      </c>
      <c r="C92" s="685"/>
      <c r="D92" s="685"/>
      <c r="E92" s="685"/>
      <c r="F92" s="685"/>
    </row>
    <row r="93" spans="1:6" s="69" customFormat="1">
      <c r="A93" s="89"/>
      <c r="B93" s="685"/>
      <c r="C93" s="685"/>
      <c r="D93" s="685"/>
      <c r="E93" s="685"/>
      <c r="F93" s="685"/>
    </row>
    <row r="94" spans="1:6" s="69" customFormat="1">
      <c r="A94" s="89"/>
      <c r="B94" s="98"/>
      <c r="C94" s="68"/>
      <c r="D94" s="95"/>
      <c r="E94" s="96"/>
      <c r="F94" s="95"/>
    </row>
    <row r="95" spans="1:6" s="69" customFormat="1" ht="15" customHeight="1">
      <c r="A95" s="89"/>
      <c r="B95" s="684" t="s">
        <v>1445</v>
      </c>
      <c r="C95" s="684"/>
      <c r="D95" s="684"/>
      <c r="E95" s="684"/>
      <c r="F95" s="684"/>
    </row>
    <row r="96" spans="1:6" s="69" customFormat="1" ht="15" customHeight="1">
      <c r="A96" s="89"/>
      <c r="B96" s="684" t="s">
        <v>1446</v>
      </c>
      <c r="C96" s="684"/>
      <c r="D96" s="684"/>
      <c r="E96" s="684"/>
      <c r="F96" s="684"/>
    </row>
    <row r="97" spans="1:6" s="69" customFormat="1" ht="30">
      <c r="A97" s="89"/>
      <c r="B97" s="94" t="s">
        <v>1447</v>
      </c>
      <c r="C97" s="68"/>
      <c r="D97" s="95"/>
      <c r="E97" s="96"/>
      <c r="F97" s="95"/>
    </row>
    <row r="98" spans="1:6" s="69" customFormat="1" ht="30">
      <c r="A98" s="89"/>
      <c r="B98" s="94" t="s">
        <v>1448</v>
      </c>
      <c r="C98" s="68"/>
      <c r="D98" s="95"/>
      <c r="E98" s="96"/>
      <c r="F98" s="95"/>
    </row>
    <row r="99" spans="1:6" s="69" customFormat="1" ht="30">
      <c r="A99" s="89"/>
      <c r="B99" s="94" t="s">
        <v>1449</v>
      </c>
      <c r="C99" s="68"/>
      <c r="D99" s="95"/>
      <c r="E99" s="96"/>
      <c r="F99" s="95"/>
    </row>
    <row r="100" spans="1:6" s="69" customFormat="1" ht="30">
      <c r="A100" s="89"/>
      <c r="B100" s="94" t="s">
        <v>1450</v>
      </c>
      <c r="C100" s="68"/>
      <c r="D100" s="95"/>
      <c r="E100" s="96"/>
      <c r="F100" s="95"/>
    </row>
    <row r="101" spans="1:6" s="69" customFormat="1" ht="30">
      <c r="A101" s="89"/>
      <c r="B101" s="94" t="s">
        <v>1451</v>
      </c>
      <c r="C101" s="68"/>
      <c r="D101" s="95"/>
      <c r="E101" s="96"/>
      <c r="F101" s="95"/>
    </row>
    <row r="102" spans="1:6" s="69" customFormat="1">
      <c r="A102" s="89"/>
      <c r="B102" s="94" t="s">
        <v>1452</v>
      </c>
      <c r="C102" s="68"/>
      <c r="D102" s="95"/>
      <c r="E102" s="96"/>
      <c r="F102" s="95"/>
    </row>
    <row r="103" spans="1:6" s="69" customFormat="1" ht="45">
      <c r="A103" s="89"/>
      <c r="B103" s="94" t="s">
        <v>1453</v>
      </c>
      <c r="C103" s="68"/>
      <c r="D103" s="95"/>
      <c r="E103" s="96"/>
      <c r="F103" s="95"/>
    </row>
    <row r="104" spans="1:6" s="69" customFormat="1" ht="30">
      <c r="A104" s="89"/>
      <c r="B104" s="94" t="s">
        <v>1454</v>
      </c>
      <c r="C104" s="68"/>
      <c r="D104" s="95"/>
      <c r="E104" s="96"/>
      <c r="F104" s="95"/>
    </row>
    <row r="105" spans="1:6" s="69" customFormat="1">
      <c r="A105" s="89"/>
      <c r="B105" s="98"/>
      <c r="C105" s="68"/>
      <c r="D105" s="95"/>
      <c r="E105" s="96"/>
      <c r="F105" s="95"/>
    </row>
    <row r="106" spans="1:6" s="69" customFormat="1" ht="30">
      <c r="A106" s="89"/>
      <c r="B106" s="94" t="s">
        <v>1455</v>
      </c>
      <c r="C106" s="68"/>
      <c r="D106" s="95"/>
      <c r="E106" s="96"/>
      <c r="F106" s="95"/>
    </row>
    <row r="107" spans="1:6" s="69" customFormat="1" ht="30">
      <c r="A107" s="89"/>
      <c r="B107" s="94" t="s">
        <v>1456</v>
      </c>
      <c r="C107" s="68"/>
      <c r="D107" s="95"/>
      <c r="E107" s="96"/>
      <c r="F107" s="95"/>
    </row>
    <row r="108" spans="1:6" s="69" customFormat="1">
      <c r="A108" s="89"/>
      <c r="B108" s="94"/>
      <c r="C108" s="68"/>
      <c r="D108" s="95"/>
      <c r="E108" s="96"/>
      <c r="F108" s="95"/>
    </row>
    <row r="109" spans="1:6" s="69" customFormat="1" ht="30">
      <c r="A109" s="89" t="s">
        <v>1457</v>
      </c>
      <c r="B109" s="94" t="s">
        <v>1458</v>
      </c>
      <c r="C109" s="68"/>
      <c r="D109" s="95"/>
      <c r="E109" s="96"/>
      <c r="F109" s="95"/>
    </row>
    <row r="110" spans="1:6" s="69" customFormat="1" ht="15" customHeight="1">
      <c r="A110" s="89"/>
      <c r="B110" s="679" t="s">
        <v>1459</v>
      </c>
      <c r="C110" s="679"/>
      <c r="D110" s="679"/>
      <c r="E110" s="679"/>
      <c r="F110" s="679"/>
    </row>
    <row r="111" spans="1:6" s="69" customFormat="1">
      <c r="A111" s="89"/>
      <c r="B111" s="679"/>
      <c r="C111" s="679"/>
      <c r="D111" s="679"/>
      <c r="E111" s="679"/>
      <c r="F111" s="679"/>
    </row>
    <row r="112" spans="1:6" s="69" customFormat="1">
      <c r="A112" s="89"/>
      <c r="B112" s="60"/>
      <c r="C112" s="61"/>
      <c r="D112" s="61"/>
      <c r="E112" s="61"/>
      <c r="F112" s="61"/>
    </row>
    <row r="113" spans="1:6" s="69" customFormat="1" ht="30">
      <c r="A113" s="89"/>
      <c r="B113" s="94" t="s">
        <v>1460</v>
      </c>
      <c r="C113" s="68"/>
      <c r="D113" s="95"/>
      <c r="E113" s="96"/>
      <c r="F113" s="95"/>
    </row>
    <row r="114" spans="1:6" s="69" customFormat="1" ht="15" customHeight="1">
      <c r="A114" s="89"/>
      <c r="B114" s="679" t="s">
        <v>1461</v>
      </c>
      <c r="C114" s="679"/>
      <c r="D114" s="679"/>
      <c r="E114" s="679"/>
      <c r="F114" s="679"/>
    </row>
    <row r="115" spans="1:6" s="69" customFormat="1">
      <c r="A115" s="89"/>
      <c r="B115" s="679"/>
      <c r="C115" s="679"/>
      <c r="D115" s="679"/>
      <c r="E115" s="679"/>
      <c r="F115" s="679"/>
    </row>
    <row r="116" spans="1:6" s="69" customFormat="1">
      <c r="A116" s="89"/>
      <c r="B116" s="60"/>
      <c r="C116" s="61"/>
      <c r="D116" s="61"/>
      <c r="E116" s="61"/>
      <c r="F116" s="61"/>
    </row>
    <row r="117" spans="1:6" s="69" customFormat="1" ht="15" customHeight="1">
      <c r="A117" s="89" t="s">
        <v>1462</v>
      </c>
      <c r="B117" s="679" t="s">
        <v>1463</v>
      </c>
      <c r="C117" s="679"/>
      <c r="D117" s="679"/>
      <c r="E117" s="679"/>
      <c r="F117" s="679"/>
    </row>
    <row r="118" spans="1:6" s="69" customFormat="1">
      <c r="A118" s="89"/>
      <c r="B118" s="679"/>
      <c r="C118" s="679"/>
      <c r="D118" s="679"/>
      <c r="E118" s="679"/>
      <c r="F118" s="679"/>
    </row>
    <row r="119" spans="1:6" s="69" customFormat="1">
      <c r="A119" s="89"/>
      <c r="B119" s="60"/>
      <c r="C119" s="61"/>
      <c r="D119" s="61"/>
      <c r="E119" s="61"/>
      <c r="F119" s="61"/>
    </row>
    <row r="120" spans="1:6" s="69" customFormat="1" ht="15" customHeight="1">
      <c r="A120" s="89" t="s">
        <v>1464</v>
      </c>
      <c r="B120" s="679" t="s">
        <v>1465</v>
      </c>
      <c r="C120" s="679"/>
      <c r="D120" s="679"/>
      <c r="E120" s="679"/>
      <c r="F120" s="679"/>
    </row>
    <row r="121" spans="1:6" s="69" customFormat="1">
      <c r="A121" s="89"/>
      <c r="B121" s="679"/>
      <c r="C121" s="679"/>
      <c r="D121" s="679"/>
      <c r="E121" s="679"/>
      <c r="F121" s="679"/>
    </row>
    <row r="122" spans="1:6" s="69" customFormat="1" ht="30">
      <c r="A122" s="89"/>
      <c r="B122" s="98" t="s">
        <v>1466</v>
      </c>
      <c r="C122" s="68"/>
      <c r="D122" s="95"/>
      <c r="E122" s="96"/>
      <c r="F122" s="95"/>
    </row>
    <row r="123" spans="1:6" s="69" customFormat="1" ht="15" customHeight="1">
      <c r="A123" s="89"/>
      <c r="B123" s="684" t="s">
        <v>1467</v>
      </c>
      <c r="C123" s="684"/>
      <c r="D123" s="684"/>
      <c r="E123" s="684"/>
      <c r="F123" s="684"/>
    </row>
    <row r="124" spans="1:6" s="69" customFormat="1">
      <c r="A124" s="89"/>
      <c r="B124" s="94"/>
      <c r="C124" s="68"/>
      <c r="D124" s="95"/>
      <c r="E124" s="96"/>
      <c r="F124" s="95"/>
    </row>
    <row r="125" spans="1:6" s="69" customFormat="1" ht="45">
      <c r="A125" s="89" t="s">
        <v>1468</v>
      </c>
      <c r="B125" s="94" t="s">
        <v>1469</v>
      </c>
      <c r="C125" s="68"/>
      <c r="D125" s="95"/>
      <c r="E125" s="96"/>
      <c r="F125" s="95"/>
    </row>
    <row r="126" spans="1:6" s="69" customFormat="1">
      <c r="A126" s="89"/>
      <c r="B126" s="94"/>
      <c r="C126" s="68"/>
      <c r="D126" s="95"/>
      <c r="E126" s="96"/>
      <c r="F126" s="95"/>
    </row>
    <row r="127" spans="1:6" s="69" customFormat="1" ht="15" customHeight="1">
      <c r="A127" s="89" t="s">
        <v>1470</v>
      </c>
      <c r="B127" s="679" t="s">
        <v>1471</v>
      </c>
      <c r="C127" s="679"/>
      <c r="D127" s="679"/>
      <c r="E127" s="679"/>
      <c r="F127" s="679"/>
    </row>
    <row r="128" spans="1:6" s="69" customFormat="1">
      <c r="A128" s="89"/>
      <c r="B128" s="679"/>
      <c r="C128" s="679"/>
      <c r="D128" s="679"/>
      <c r="E128" s="679"/>
      <c r="F128" s="679"/>
    </row>
    <row r="129" spans="1:6" s="69" customFormat="1">
      <c r="A129" s="89"/>
      <c r="B129" s="60"/>
      <c r="C129" s="61"/>
      <c r="D129" s="61"/>
      <c r="E129" s="61"/>
      <c r="F129" s="61"/>
    </row>
    <row r="130" spans="1:6" s="69" customFormat="1" ht="15" customHeight="1">
      <c r="A130" s="89" t="s">
        <v>1472</v>
      </c>
      <c r="B130" s="679" t="s">
        <v>1473</v>
      </c>
      <c r="C130" s="679"/>
      <c r="D130" s="679"/>
      <c r="E130" s="679"/>
      <c r="F130" s="679"/>
    </row>
    <row r="131" spans="1:6" s="69" customFormat="1">
      <c r="A131" s="89"/>
      <c r="B131" s="679"/>
      <c r="C131" s="679"/>
      <c r="D131" s="679"/>
      <c r="E131" s="679"/>
      <c r="F131" s="679"/>
    </row>
    <row r="132" spans="1:6" s="69" customFormat="1">
      <c r="A132" s="89"/>
      <c r="B132" s="60"/>
      <c r="C132" s="61"/>
      <c r="D132" s="61"/>
      <c r="E132" s="61"/>
      <c r="F132" s="61"/>
    </row>
    <row r="133" spans="1:6" s="69" customFormat="1" ht="15" customHeight="1">
      <c r="A133" s="89" t="s">
        <v>1474</v>
      </c>
      <c r="B133" s="679" t="s">
        <v>1475</v>
      </c>
      <c r="C133" s="679"/>
      <c r="D133" s="679"/>
      <c r="E133" s="679"/>
      <c r="F133" s="679"/>
    </row>
    <row r="134" spans="1:6" s="69" customFormat="1">
      <c r="A134" s="89"/>
      <c r="B134" s="679"/>
      <c r="C134" s="679"/>
      <c r="D134" s="679"/>
      <c r="E134" s="679"/>
      <c r="F134" s="679"/>
    </row>
    <row r="135" spans="1:6" s="69" customFormat="1">
      <c r="A135" s="89"/>
      <c r="B135" s="60"/>
      <c r="C135" s="61"/>
      <c r="D135" s="61"/>
      <c r="E135" s="61"/>
      <c r="F135" s="61"/>
    </row>
    <row r="136" spans="1:6" s="69" customFormat="1" ht="15" customHeight="1">
      <c r="A136" s="89" t="s">
        <v>1476</v>
      </c>
      <c r="B136" s="679" t="s">
        <v>1477</v>
      </c>
      <c r="C136" s="679"/>
      <c r="D136" s="679"/>
      <c r="E136" s="679"/>
      <c r="F136" s="679"/>
    </row>
    <row r="137" spans="1:6" s="69" customFormat="1">
      <c r="A137" s="89"/>
      <c r="B137" s="679"/>
      <c r="C137" s="679"/>
      <c r="D137" s="679"/>
      <c r="E137" s="679"/>
      <c r="F137" s="679"/>
    </row>
    <row r="138" spans="1:6" s="69" customFormat="1" ht="15" customHeight="1">
      <c r="A138" s="89"/>
      <c r="B138" s="679" t="s">
        <v>1478</v>
      </c>
      <c r="C138" s="679"/>
      <c r="D138" s="679"/>
      <c r="E138" s="679"/>
      <c r="F138" s="679"/>
    </row>
    <row r="139" spans="1:6" s="69" customFormat="1">
      <c r="A139" s="89"/>
      <c r="B139" s="679"/>
      <c r="C139" s="679"/>
      <c r="D139" s="679"/>
      <c r="E139" s="679"/>
      <c r="F139" s="679"/>
    </row>
    <row r="140" spans="1:6" s="69" customFormat="1" ht="15" customHeight="1">
      <c r="A140" s="89"/>
      <c r="B140" s="679" t="s">
        <v>1479</v>
      </c>
      <c r="C140" s="679"/>
      <c r="D140" s="679"/>
      <c r="E140" s="679"/>
      <c r="F140" s="679"/>
    </row>
    <row r="141" spans="1:6" s="69" customFormat="1" ht="15" customHeight="1">
      <c r="A141" s="89"/>
      <c r="B141" s="679" t="s">
        <v>1480</v>
      </c>
      <c r="C141" s="679"/>
      <c r="D141" s="679"/>
      <c r="E141" s="679"/>
      <c r="F141" s="679"/>
    </row>
    <row r="142" spans="1:6" s="69" customFormat="1">
      <c r="A142" s="89"/>
      <c r="B142" s="679"/>
      <c r="C142" s="679"/>
      <c r="D142" s="679"/>
      <c r="E142" s="679"/>
      <c r="F142" s="679"/>
    </row>
    <row r="143" spans="1:6" s="69" customFormat="1">
      <c r="A143" s="89"/>
      <c r="B143" s="60"/>
      <c r="C143" s="61"/>
      <c r="D143" s="61"/>
      <c r="E143" s="61"/>
      <c r="F143" s="61"/>
    </row>
    <row r="144" spans="1:6" s="69" customFormat="1" ht="15" customHeight="1">
      <c r="A144" s="89" t="s">
        <v>1481</v>
      </c>
      <c r="B144" s="679" t="s">
        <v>1482</v>
      </c>
      <c r="C144" s="679"/>
      <c r="D144" s="679"/>
      <c r="E144" s="679"/>
      <c r="F144" s="679"/>
    </row>
    <row r="145" spans="1:6" s="69" customFormat="1">
      <c r="A145" s="89"/>
      <c r="B145" s="679"/>
      <c r="C145" s="679"/>
      <c r="D145" s="679"/>
      <c r="E145" s="679"/>
      <c r="F145" s="679"/>
    </row>
    <row r="146" spans="1:6" s="69" customFormat="1">
      <c r="A146" s="89"/>
      <c r="B146" s="679"/>
      <c r="C146" s="679"/>
      <c r="D146" s="679"/>
      <c r="E146" s="679"/>
      <c r="F146" s="679"/>
    </row>
    <row r="147" spans="1:6" s="69" customFormat="1">
      <c r="A147" s="89"/>
      <c r="B147" s="60"/>
      <c r="C147" s="61"/>
      <c r="D147" s="61"/>
      <c r="E147" s="61"/>
      <c r="F147" s="61"/>
    </row>
    <row r="148" spans="1:6" s="69" customFormat="1" ht="30">
      <c r="A148" s="89" t="s">
        <v>1483</v>
      </c>
      <c r="B148" s="94" t="s">
        <v>1484</v>
      </c>
      <c r="C148" s="68"/>
      <c r="D148" s="95"/>
      <c r="E148" s="96"/>
      <c r="F148" s="95"/>
    </row>
    <row r="149" spans="1:6" s="69" customFormat="1">
      <c r="A149" s="89"/>
      <c r="B149" s="98" t="s">
        <v>1485</v>
      </c>
      <c r="C149" s="68"/>
      <c r="D149" s="95"/>
      <c r="E149" s="96"/>
      <c r="F149" s="95"/>
    </row>
    <row r="150" spans="1:6" s="69" customFormat="1">
      <c r="A150" s="89"/>
      <c r="B150" s="98" t="s">
        <v>1486</v>
      </c>
      <c r="C150" s="68"/>
      <c r="D150" s="95"/>
      <c r="E150" s="96"/>
      <c r="F150" s="95"/>
    </row>
    <row r="151" spans="1:6" s="69" customFormat="1" ht="30">
      <c r="A151" s="89"/>
      <c r="B151" s="94" t="s">
        <v>1487</v>
      </c>
      <c r="C151" s="68"/>
      <c r="D151" s="95"/>
      <c r="E151" s="96"/>
      <c r="F151" s="95"/>
    </row>
    <row r="152" spans="1:6" s="69" customFormat="1" ht="15" customHeight="1">
      <c r="A152" s="89"/>
      <c r="B152" s="684" t="s">
        <v>1488</v>
      </c>
      <c r="C152" s="684"/>
      <c r="D152" s="684"/>
      <c r="E152" s="684"/>
      <c r="F152" s="684"/>
    </row>
    <row r="153" spans="1:6" s="69" customFormat="1" ht="30">
      <c r="A153" s="89"/>
      <c r="B153" s="94" t="s">
        <v>1489</v>
      </c>
      <c r="C153" s="68"/>
      <c r="D153" s="95"/>
      <c r="E153" s="96"/>
      <c r="F153" s="95"/>
    </row>
    <row r="154" spans="1:6" s="69" customFormat="1">
      <c r="A154" s="89"/>
      <c r="B154" s="94"/>
      <c r="C154" s="68"/>
      <c r="D154" s="95"/>
      <c r="E154" s="96"/>
      <c r="F154" s="95"/>
    </row>
    <row r="155" spans="1:6" s="69" customFormat="1" ht="15" customHeight="1">
      <c r="A155" s="89" t="s">
        <v>1490</v>
      </c>
      <c r="B155" s="679" t="s">
        <v>1491</v>
      </c>
      <c r="C155" s="679"/>
      <c r="D155" s="679"/>
      <c r="E155" s="679"/>
      <c r="F155" s="679"/>
    </row>
    <row r="156" spans="1:6" s="69" customFormat="1">
      <c r="A156" s="89"/>
      <c r="B156" s="679"/>
      <c r="C156" s="679"/>
      <c r="D156" s="679"/>
      <c r="E156" s="679"/>
      <c r="F156" s="679"/>
    </row>
    <row r="157" spans="1:6" s="69" customFormat="1">
      <c r="A157" s="89"/>
      <c r="B157" s="679"/>
      <c r="C157" s="679"/>
      <c r="D157" s="679"/>
      <c r="E157" s="679"/>
      <c r="F157" s="679"/>
    </row>
    <row r="158" spans="1:6" s="69" customFormat="1">
      <c r="A158" s="89"/>
      <c r="B158" s="94"/>
      <c r="C158" s="68"/>
      <c r="D158" s="95"/>
      <c r="E158" s="96"/>
      <c r="F158" s="95"/>
    </row>
    <row r="159" spans="1:6" s="69" customFormat="1" ht="15" customHeight="1">
      <c r="A159" s="89" t="s">
        <v>1492</v>
      </c>
      <c r="B159" s="679" t="s">
        <v>1493</v>
      </c>
      <c r="C159" s="679"/>
      <c r="D159" s="679"/>
      <c r="E159" s="679"/>
      <c r="F159" s="679"/>
    </row>
    <row r="160" spans="1:6" s="69" customFormat="1" ht="15" customHeight="1">
      <c r="A160" s="89"/>
      <c r="B160" s="679" t="s">
        <v>1494</v>
      </c>
      <c r="C160" s="679"/>
      <c r="D160" s="679"/>
      <c r="E160" s="679"/>
      <c r="F160" s="679"/>
    </row>
    <row r="161" spans="1:7" s="69" customFormat="1">
      <c r="A161" s="89"/>
      <c r="B161" s="94"/>
      <c r="C161" s="68"/>
      <c r="D161" s="95"/>
      <c r="E161" s="96"/>
      <c r="F161" s="95"/>
    </row>
    <row r="162" spans="1:7" s="69" customFormat="1" ht="15" customHeight="1">
      <c r="A162" s="89" t="s">
        <v>1495</v>
      </c>
      <c r="B162" s="679" t="s">
        <v>1496</v>
      </c>
      <c r="C162" s="679"/>
      <c r="D162" s="679"/>
      <c r="E162" s="679"/>
      <c r="F162" s="679"/>
    </row>
    <row r="163" spans="1:7" s="69" customFormat="1">
      <c r="A163" s="89"/>
      <c r="B163" s="679"/>
      <c r="C163" s="679"/>
      <c r="D163" s="679"/>
      <c r="E163" s="679"/>
      <c r="F163" s="679"/>
    </row>
    <row r="164" spans="1:7" s="69" customFormat="1">
      <c r="A164" s="89"/>
      <c r="B164" s="94"/>
      <c r="C164" s="68"/>
      <c r="D164" s="95"/>
      <c r="E164" s="96"/>
      <c r="F164" s="95"/>
    </row>
    <row r="165" spans="1:7" s="69" customFormat="1" ht="15" customHeight="1">
      <c r="A165" s="89" t="s">
        <v>1497</v>
      </c>
      <c r="B165" s="679" t="s">
        <v>1498</v>
      </c>
      <c r="C165" s="679"/>
      <c r="D165" s="679"/>
      <c r="E165" s="679"/>
      <c r="F165" s="679"/>
    </row>
    <row r="166" spans="1:7" s="69" customFormat="1">
      <c r="A166" s="89"/>
      <c r="B166" s="679"/>
      <c r="C166" s="679"/>
      <c r="D166" s="679"/>
      <c r="E166" s="679"/>
      <c r="F166" s="679"/>
    </row>
    <row r="167" spans="1:7" s="69" customFormat="1">
      <c r="A167" s="89"/>
      <c r="B167" s="60"/>
      <c r="C167" s="61"/>
      <c r="D167" s="61"/>
      <c r="E167" s="61"/>
      <c r="F167" s="61"/>
    </row>
    <row r="168" spans="1:7" s="69" customFormat="1" ht="15" customHeight="1">
      <c r="A168" s="89" t="s">
        <v>1499</v>
      </c>
      <c r="B168" s="679" t="s">
        <v>1500</v>
      </c>
      <c r="C168" s="679"/>
      <c r="D168" s="679"/>
      <c r="E168" s="679"/>
      <c r="F168" s="679"/>
    </row>
    <row r="169" spans="1:7" s="69" customFormat="1">
      <c r="A169" s="89"/>
      <c r="B169" s="679"/>
      <c r="C169" s="679"/>
      <c r="D169" s="679"/>
      <c r="E169" s="679"/>
      <c r="F169" s="679"/>
    </row>
    <row r="170" spans="1:7" s="69" customFormat="1">
      <c r="A170" s="89"/>
      <c r="B170" s="94"/>
      <c r="C170" s="68"/>
      <c r="D170" s="95"/>
      <c r="E170" s="96"/>
      <c r="F170" s="95"/>
    </row>
    <row r="171" spans="1:7" s="69" customFormat="1" ht="15" customHeight="1">
      <c r="A171" s="89" t="s">
        <v>1501</v>
      </c>
      <c r="B171" s="679" t="s">
        <v>1502</v>
      </c>
      <c r="C171" s="679"/>
      <c r="D171" s="679"/>
      <c r="E171" s="679"/>
      <c r="F171" s="679"/>
    </row>
    <row r="172" spans="1:7" s="69" customFormat="1">
      <c r="A172" s="89"/>
      <c r="B172" s="679"/>
      <c r="C172" s="679"/>
      <c r="D172" s="679"/>
      <c r="E172" s="679"/>
      <c r="F172" s="679"/>
    </row>
    <row r="173" spans="1:7" s="69" customFormat="1">
      <c r="A173" s="89"/>
      <c r="B173" s="94"/>
      <c r="C173" s="68"/>
      <c r="D173" s="95"/>
      <c r="E173" s="96"/>
      <c r="F173" s="95"/>
    </row>
    <row r="174" spans="1:7" s="69" customFormat="1" ht="15" customHeight="1">
      <c r="A174" s="89" t="s">
        <v>1503</v>
      </c>
      <c r="B174" s="679" t="s">
        <v>1504</v>
      </c>
      <c r="C174" s="679"/>
      <c r="D174" s="679"/>
      <c r="E174" s="679"/>
      <c r="F174" s="679"/>
      <c r="G174" s="100"/>
    </row>
    <row r="175" spans="1:7" s="69" customFormat="1">
      <c r="A175" s="89"/>
      <c r="B175" s="679"/>
      <c r="C175" s="679"/>
      <c r="D175" s="679"/>
      <c r="E175" s="679"/>
      <c r="F175" s="679"/>
      <c r="G175" s="100"/>
    </row>
    <row r="176" spans="1:7" s="69" customFormat="1">
      <c r="A176" s="89"/>
      <c r="B176" s="679"/>
      <c r="C176" s="679"/>
      <c r="D176" s="679"/>
      <c r="E176" s="679"/>
      <c r="F176" s="679"/>
      <c r="G176" s="100"/>
    </row>
    <row r="177" spans="1:7" s="69" customFormat="1" ht="15" customHeight="1">
      <c r="A177" s="89" t="s">
        <v>1505</v>
      </c>
      <c r="B177" s="679" t="s">
        <v>1506</v>
      </c>
      <c r="C177" s="679"/>
      <c r="D177" s="679"/>
      <c r="E177" s="679"/>
      <c r="F177" s="679"/>
      <c r="G177" s="100"/>
    </row>
    <row r="178" spans="1:7" s="69" customFormat="1">
      <c r="A178" s="89"/>
      <c r="B178" s="679"/>
      <c r="C178" s="679"/>
      <c r="D178" s="679"/>
      <c r="E178" s="679"/>
      <c r="F178" s="679"/>
      <c r="G178" s="100"/>
    </row>
    <row r="179" spans="1:7" s="69" customFormat="1">
      <c r="A179" s="89"/>
      <c r="B179" s="94"/>
      <c r="C179" s="68"/>
      <c r="D179" s="95"/>
      <c r="E179" s="96"/>
      <c r="F179" s="95"/>
      <c r="G179" s="100"/>
    </row>
    <row r="180" spans="1:7" s="69" customFormat="1" ht="15" customHeight="1">
      <c r="A180" s="89" t="s">
        <v>1507</v>
      </c>
      <c r="B180" s="679" t="s">
        <v>1508</v>
      </c>
      <c r="C180" s="679"/>
      <c r="D180" s="679"/>
      <c r="E180" s="679"/>
      <c r="F180" s="679"/>
      <c r="G180" s="100"/>
    </row>
    <row r="181" spans="1:7" s="69" customFormat="1">
      <c r="A181" s="89"/>
      <c r="B181" s="679"/>
      <c r="C181" s="679"/>
      <c r="D181" s="679"/>
      <c r="E181" s="679"/>
      <c r="F181" s="679"/>
      <c r="G181" s="100"/>
    </row>
    <row r="182" spans="1:7" s="69" customFormat="1">
      <c r="A182" s="89"/>
      <c r="B182" s="94"/>
      <c r="C182" s="68"/>
      <c r="D182" s="95"/>
      <c r="E182" s="96"/>
      <c r="F182" s="95"/>
      <c r="G182" s="100"/>
    </row>
    <row r="183" spans="1:7" s="69" customFormat="1" ht="15" customHeight="1">
      <c r="A183" s="89" t="s">
        <v>1509</v>
      </c>
      <c r="B183" s="679" t="s">
        <v>1510</v>
      </c>
      <c r="C183" s="679"/>
      <c r="D183" s="679"/>
      <c r="E183" s="679"/>
      <c r="F183" s="679"/>
      <c r="G183" s="100"/>
    </row>
    <row r="184" spans="1:7" s="69" customFormat="1">
      <c r="A184" s="89"/>
      <c r="B184" s="679"/>
      <c r="C184" s="679"/>
      <c r="D184" s="679"/>
      <c r="E184" s="679"/>
      <c r="F184" s="679"/>
      <c r="G184" s="100"/>
    </row>
    <row r="185" spans="1:7" s="69" customFormat="1">
      <c r="A185" s="89"/>
      <c r="B185" s="94" t="s">
        <v>1511</v>
      </c>
      <c r="C185" s="68"/>
      <c r="D185" s="95"/>
      <c r="E185" s="96"/>
      <c r="F185" s="95"/>
      <c r="G185" s="100"/>
    </row>
    <row r="186" spans="1:7" s="69" customFormat="1">
      <c r="A186" s="89"/>
      <c r="B186" s="94"/>
      <c r="C186" s="68"/>
      <c r="D186" s="95"/>
      <c r="E186" s="96"/>
      <c r="F186" s="95"/>
      <c r="G186" s="100"/>
    </row>
    <row r="187" spans="1:7" s="69" customFormat="1" ht="15" customHeight="1">
      <c r="A187" s="89" t="s">
        <v>1512</v>
      </c>
      <c r="B187" s="679" t="s">
        <v>1513</v>
      </c>
      <c r="C187" s="679"/>
      <c r="D187" s="679"/>
      <c r="E187" s="679"/>
      <c r="F187" s="679"/>
      <c r="G187" s="100"/>
    </row>
    <row r="188" spans="1:7" s="69" customFormat="1">
      <c r="A188" s="89"/>
      <c r="B188" s="679"/>
      <c r="C188" s="679"/>
      <c r="D188" s="679"/>
      <c r="E188" s="679"/>
      <c r="F188" s="679"/>
      <c r="G188" s="100"/>
    </row>
    <row r="189" spans="1:7" s="69" customFormat="1">
      <c r="A189" s="89"/>
      <c r="B189" s="396"/>
      <c r="C189" s="125"/>
      <c r="D189" s="396"/>
      <c r="E189" s="396"/>
      <c r="F189" s="396"/>
      <c r="G189" s="100"/>
    </row>
    <row r="190" spans="1:7" s="59" customFormat="1" ht="30">
      <c r="A190" s="385" t="s">
        <v>903</v>
      </c>
      <c r="B190" s="331" t="s">
        <v>904</v>
      </c>
      <c r="C190" s="65" t="s">
        <v>905</v>
      </c>
      <c r="D190" s="66" t="s">
        <v>906</v>
      </c>
      <c r="E190" s="66" t="s">
        <v>907</v>
      </c>
      <c r="F190" s="66" t="s">
        <v>908</v>
      </c>
      <c r="G190" s="386"/>
    </row>
    <row r="191" spans="1:7">
      <c r="B191" s="87"/>
      <c r="E191" s="91"/>
      <c r="F191" s="91"/>
      <c r="G191" s="100"/>
    </row>
    <row r="192" spans="1:7" s="101" customFormat="1" ht="153.75" customHeight="1">
      <c r="A192" s="89"/>
      <c r="B192" s="683" t="s">
        <v>1772</v>
      </c>
      <c r="C192" s="683"/>
      <c r="D192" s="683"/>
      <c r="E192" s="683"/>
      <c r="F192" s="683"/>
      <c r="G192" s="100"/>
    </row>
    <row r="193" spans="1:13" s="101" customFormat="1">
      <c r="A193" s="89"/>
      <c r="B193" s="102"/>
      <c r="C193" s="64"/>
      <c r="D193" s="64"/>
      <c r="E193" s="64"/>
      <c r="F193" s="64"/>
      <c r="G193" s="100"/>
    </row>
    <row r="194" spans="1:13" s="104" customFormat="1">
      <c r="A194" s="145" t="s">
        <v>1514</v>
      </c>
      <c r="B194" s="146" t="s">
        <v>1515</v>
      </c>
      <c r="C194" s="57"/>
      <c r="D194" s="57"/>
      <c r="E194" s="57"/>
      <c r="F194" s="57"/>
      <c r="G194" s="100"/>
      <c r="H194" s="392"/>
      <c r="I194" s="392"/>
      <c r="J194" s="392"/>
      <c r="L194" s="392"/>
      <c r="M194" s="392"/>
    </row>
    <row r="195" spans="1:13" s="104" customFormat="1">
      <c r="A195" s="105"/>
      <c r="B195" s="106"/>
      <c r="C195" s="64"/>
      <c r="D195" s="64"/>
      <c r="E195" s="64"/>
      <c r="F195" s="64"/>
      <c r="G195" s="100"/>
      <c r="H195" s="392"/>
      <c r="I195" s="392"/>
      <c r="J195" s="392"/>
      <c r="L195" s="392"/>
      <c r="M195" s="392"/>
    </row>
    <row r="196" spans="1:13" s="104" customFormat="1" ht="180" customHeight="1">
      <c r="A196" s="107" t="s">
        <v>1516</v>
      </c>
      <c r="B196" s="392" t="s">
        <v>1517</v>
      </c>
      <c r="C196" s="61"/>
      <c r="D196" s="108"/>
      <c r="E196" s="109"/>
      <c r="F196" s="110"/>
      <c r="G196" s="100"/>
      <c r="H196" s="392"/>
      <c r="I196" s="392"/>
      <c r="J196" s="392"/>
      <c r="L196" s="392"/>
      <c r="M196" s="392"/>
    </row>
    <row r="197" spans="1:13" s="104" customFormat="1" ht="30">
      <c r="A197" s="89"/>
      <c r="B197" s="111" t="s">
        <v>1518</v>
      </c>
      <c r="C197" s="61"/>
      <c r="D197" s="108"/>
      <c r="E197" s="112"/>
      <c r="F197" s="113"/>
      <c r="G197" s="100"/>
      <c r="H197" s="392"/>
      <c r="I197" s="392"/>
      <c r="J197" s="392"/>
      <c r="L197" s="392"/>
      <c r="M197" s="392"/>
    </row>
    <row r="198" spans="1:13" s="104" customFormat="1">
      <c r="A198" s="89"/>
      <c r="B198" s="392" t="s">
        <v>1519</v>
      </c>
      <c r="C198" s="61"/>
      <c r="D198" s="108"/>
      <c r="E198" s="109"/>
      <c r="F198" s="110"/>
      <c r="G198" s="100"/>
      <c r="H198" s="392"/>
      <c r="I198" s="392"/>
      <c r="J198" s="392"/>
      <c r="L198" s="392"/>
      <c r="M198" s="392"/>
    </row>
    <row r="199" spans="1:13" s="104" customFormat="1">
      <c r="A199" s="89"/>
      <c r="B199" s="392" t="s">
        <v>1520</v>
      </c>
      <c r="C199" s="61"/>
      <c r="D199" s="108"/>
      <c r="E199" s="109"/>
      <c r="F199" s="110"/>
      <c r="G199" s="100"/>
      <c r="H199" s="392"/>
      <c r="I199" s="392"/>
      <c r="J199" s="392"/>
      <c r="L199" s="392"/>
      <c r="M199" s="392"/>
    </row>
    <row r="200" spans="1:13" s="104" customFormat="1">
      <c r="A200" s="89"/>
      <c r="B200" s="392" t="s">
        <v>1521</v>
      </c>
      <c r="C200" s="61"/>
      <c r="D200" s="61"/>
      <c r="E200" s="114"/>
      <c r="F200" s="114"/>
      <c r="G200" s="100"/>
      <c r="H200" s="392"/>
      <c r="I200" s="392"/>
      <c r="J200" s="392"/>
      <c r="L200" s="392"/>
      <c r="M200" s="392"/>
    </row>
    <row r="201" spans="1:13" s="104" customFormat="1">
      <c r="A201" s="89"/>
      <c r="B201" s="392" t="s">
        <v>1522</v>
      </c>
      <c r="C201" s="61"/>
      <c r="D201" s="61"/>
      <c r="E201" s="114"/>
      <c r="F201" s="114"/>
      <c r="G201" s="100"/>
      <c r="H201" s="392"/>
      <c r="I201" s="392"/>
      <c r="J201" s="392"/>
      <c r="L201" s="392"/>
      <c r="M201" s="392"/>
    </row>
    <row r="202" spans="1:13" s="104" customFormat="1">
      <c r="A202" s="89"/>
      <c r="B202" s="392" t="s">
        <v>1523</v>
      </c>
      <c r="C202" s="61"/>
      <c r="D202" s="61"/>
      <c r="E202" s="114"/>
      <c r="F202" s="114"/>
      <c r="G202" s="100"/>
      <c r="H202" s="392"/>
      <c r="I202" s="392"/>
      <c r="J202" s="392"/>
      <c r="L202" s="392"/>
      <c r="M202" s="392"/>
    </row>
    <row r="203" spans="1:13" s="104" customFormat="1" ht="30">
      <c r="A203" s="107"/>
      <c r="B203" s="392" t="s">
        <v>1524</v>
      </c>
      <c r="C203" s="115"/>
      <c r="D203" s="116"/>
      <c r="E203" s="117"/>
      <c r="F203" s="117"/>
      <c r="G203" s="100"/>
      <c r="H203" s="392"/>
      <c r="I203" s="392"/>
      <c r="J203" s="392"/>
      <c r="L203" s="392"/>
      <c r="M203" s="392"/>
    </row>
    <row r="204" spans="1:13" s="104" customFormat="1">
      <c r="A204" s="89"/>
      <c r="B204" s="392"/>
      <c r="C204" s="61" t="s">
        <v>1255</v>
      </c>
      <c r="D204" s="108">
        <v>1</v>
      </c>
      <c r="E204" s="62">
        <v>0</v>
      </c>
      <c r="F204" s="62">
        <f>D204*E204</f>
        <v>0</v>
      </c>
      <c r="G204" s="100"/>
      <c r="H204" s="392"/>
      <c r="I204" s="392"/>
      <c r="J204" s="392"/>
      <c r="L204" s="392"/>
      <c r="M204" s="392"/>
    </row>
    <row r="205" spans="1:13" s="101" customFormat="1">
      <c r="A205" s="89"/>
      <c r="B205" s="118"/>
      <c r="C205" s="61"/>
      <c r="D205" s="108"/>
      <c r="E205" s="112"/>
      <c r="F205" s="119"/>
      <c r="G205" s="100"/>
    </row>
    <row r="206" spans="1:13" s="101" customFormat="1" ht="86.25" customHeight="1">
      <c r="A206" s="107" t="s">
        <v>1525</v>
      </c>
      <c r="B206" s="397" t="s">
        <v>1526</v>
      </c>
      <c r="C206" s="120"/>
      <c r="D206" s="121"/>
      <c r="E206" s="112"/>
      <c r="F206" s="122"/>
      <c r="G206" s="100"/>
    </row>
    <row r="207" spans="1:13" s="101" customFormat="1">
      <c r="A207" s="89"/>
      <c r="B207" s="123" t="s">
        <v>1527</v>
      </c>
      <c r="C207" s="61"/>
      <c r="D207" s="108"/>
      <c r="E207" s="109"/>
      <c r="F207" s="119"/>
      <c r="G207" s="124"/>
    </row>
    <row r="208" spans="1:13" s="126" customFormat="1" ht="30">
      <c r="A208" s="125"/>
      <c r="B208" s="397" t="s">
        <v>1528</v>
      </c>
      <c r="C208" s="120"/>
      <c r="D208" s="121"/>
      <c r="E208" s="112"/>
      <c r="F208" s="122"/>
      <c r="G208" s="100"/>
    </row>
    <row r="209" spans="1:13" s="126" customFormat="1" ht="30">
      <c r="A209" s="125"/>
      <c r="B209" s="397" t="s">
        <v>1529</v>
      </c>
      <c r="C209" s="120"/>
      <c r="D209" s="121"/>
      <c r="E209" s="112"/>
      <c r="F209" s="122"/>
      <c r="G209" s="100"/>
    </row>
    <row r="210" spans="1:13" s="126" customFormat="1" ht="30">
      <c r="A210" s="125"/>
      <c r="B210" s="397" t="s">
        <v>1530</v>
      </c>
      <c r="C210" s="120"/>
      <c r="D210" s="121"/>
      <c r="E210" s="112"/>
      <c r="F210" s="122"/>
      <c r="G210" s="100"/>
    </row>
    <row r="211" spans="1:13" s="126" customFormat="1" ht="45">
      <c r="A211" s="125"/>
      <c r="B211" s="397" t="s">
        <v>1531</v>
      </c>
      <c r="C211" s="120"/>
      <c r="D211" s="121"/>
      <c r="E211" s="112"/>
      <c r="F211" s="122"/>
      <c r="G211" s="100"/>
    </row>
    <row r="212" spans="1:13" s="126" customFormat="1" ht="30">
      <c r="A212" s="125"/>
      <c r="B212" s="397" t="s">
        <v>1532</v>
      </c>
      <c r="C212" s="120"/>
      <c r="D212" s="121"/>
      <c r="E212" s="112"/>
      <c r="F212" s="122"/>
      <c r="G212" s="100"/>
    </row>
    <row r="213" spans="1:13" s="126" customFormat="1" ht="30">
      <c r="A213" s="125"/>
      <c r="B213" s="397" t="s">
        <v>1533</v>
      </c>
      <c r="C213" s="120"/>
      <c r="D213" s="121"/>
      <c r="E213" s="112"/>
      <c r="F213" s="122"/>
      <c r="G213" s="100"/>
    </row>
    <row r="214" spans="1:13" s="126" customFormat="1" ht="30">
      <c r="A214" s="125"/>
      <c r="B214" s="397" t="s">
        <v>1534</v>
      </c>
      <c r="C214" s="120"/>
      <c r="D214" s="121"/>
      <c r="E214" s="112"/>
      <c r="F214" s="122"/>
      <c r="G214" s="100"/>
    </row>
    <row r="215" spans="1:13" s="126" customFormat="1">
      <c r="A215" s="125"/>
      <c r="B215" s="397" t="s">
        <v>1535</v>
      </c>
      <c r="C215" s="120"/>
      <c r="D215" s="121"/>
      <c r="E215" s="112"/>
      <c r="F215" s="122"/>
      <c r="G215" s="100"/>
    </row>
    <row r="216" spans="1:13" s="101" customFormat="1">
      <c r="A216" s="125"/>
      <c r="B216" s="397" t="s">
        <v>1536</v>
      </c>
      <c r="C216" s="120"/>
      <c r="D216" s="121"/>
      <c r="E216" s="112"/>
      <c r="F216" s="122"/>
      <c r="G216" s="100"/>
    </row>
    <row r="217" spans="1:13" s="126" customFormat="1" ht="30">
      <c r="A217" s="125"/>
      <c r="B217" s="397" t="s">
        <v>1537</v>
      </c>
      <c r="C217" s="120"/>
      <c r="D217" s="121"/>
      <c r="E217" s="112"/>
      <c r="F217" s="122"/>
      <c r="G217" s="100"/>
    </row>
    <row r="218" spans="1:13" s="101" customFormat="1">
      <c r="A218" s="125"/>
      <c r="B218" s="398"/>
      <c r="C218" s="120" t="s">
        <v>1255</v>
      </c>
      <c r="D218" s="121">
        <v>1</v>
      </c>
      <c r="E218" s="62">
        <v>0</v>
      </c>
      <c r="F218" s="62">
        <f>D218*E218</f>
        <v>0</v>
      </c>
      <c r="G218" s="100"/>
    </row>
    <row r="219" spans="1:13" s="101" customFormat="1">
      <c r="A219" s="89"/>
      <c r="B219" s="118"/>
      <c r="C219" s="61"/>
      <c r="D219" s="108"/>
      <c r="E219" s="112"/>
      <c r="F219" s="119"/>
      <c r="G219" s="100"/>
    </row>
    <row r="220" spans="1:13" s="104" customFormat="1">
      <c r="A220" s="125"/>
      <c r="B220" s="398" t="s">
        <v>1538</v>
      </c>
      <c r="C220" s="120"/>
      <c r="D220" s="121"/>
      <c r="E220" s="112"/>
      <c r="F220" s="122"/>
      <c r="G220" s="100"/>
      <c r="H220" s="392"/>
      <c r="I220" s="392"/>
      <c r="J220" s="392"/>
      <c r="L220" s="392"/>
      <c r="M220" s="392"/>
    </row>
    <row r="221" spans="1:13" s="101" customFormat="1" ht="66" customHeight="1">
      <c r="A221" s="125"/>
      <c r="B221" s="398" t="s">
        <v>1539</v>
      </c>
      <c r="C221" s="120"/>
      <c r="D221" s="121"/>
      <c r="E221" s="112"/>
      <c r="F221" s="122"/>
      <c r="G221" s="100"/>
    </row>
    <row r="222" spans="1:13" s="101" customFormat="1">
      <c r="A222" s="125"/>
      <c r="B222" s="398"/>
      <c r="C222" s="120"/>
      <c r="D222" s="121"/>
      <c r="E222" s="112"/>
      <c r="F222" s="122"/>
      <c r="G222" s="100"/>
    </row>
    <row r="223" spans="1:13" s="104" customFormat="1" ht="30">
      <c r="A223" s="107" t="s">
        <v>1540</v>
      </c>
      <c r="B223" s="392" t="s">
        <v>1541</v>
      </c>
      <c r="C223" s="61"/>
      <c r="D223" s="61"/>
      <c r="E223" s="114"/>
      <c r="F223" s="114"/>
      <c r="G223" s="100"/>
      <c r="H223" s="392"/>
      <c r="I223" s="392"/>
      <c r="J223" s="392"/>
      <c r="L223" s="392"/>
      <c r="M223" s="392"/>
    </row>
    <row r="224" spans="1:13" s="101" customFormat="1">
      <c r="A224" s="89"/>
      <c r="B224" s="392" t="s">
        <v>1542</v>
      </c>
      <c r="C224" s="61" t="s">
        <v>1543</v>
      </c>
      <c r="D224" s="108">
        <v>1</v>
      </c>
      <c r="E224" s="62">
        <v>0</v>
      </c>
      <c r="F224" s="62">
        <f>D224*E224</f>
        <v>0</v>
      </c>
      <c r="G224" s="100"/>
    </row>
    <row r="225" spans="1:7" s="101" customFormat="1">
      <c r="A225" s="89"/>
      <c r="B225" s="392"/>
      <c r="C225" s="61"/>
      <c r="D225" s="108"/>
      <c r="E225" s="112"/>
      <c r="F225" s="119"/>
      <c r="G225" s="100"/>
    </row>
    <row r="226" spans="1:7" s="101" customFormat="1" ht="30">
      <c r="A226" s="107" t="s">
        <v>1544</v>
      </c>
      <c r="B226" s="392" t="s">
        <v>1545</v>
      </c>
      <c r="C226" s="61"/>
      <c r="D226" s="61"/>
      <c r="E226" s="109"/>
      <c r="F226" s="61"/>
      <c r="G226" s="100"/>
    </row>
    <row r="227" spans="1:7" s="101" customFormat="1">
      <c r="A227" s="89"/>
      <c r="B227" s="392" t="s">
        <v>1546</v>
      </c>
      <c r="C227" s="61" t="s">
        <v>929</v>
      </c>
      <c r="D227" s="108">
        <v>2</v>
      </c>
      <c r="E227" s="62">
        <v>0</v>
      </c>
      <c r="F227" s="62">
        <f>D227*E227</f>
        <v>0</v>
      </c>
      <c r="G227" s="100"/>
    </row>
    <row r="228" spans="1:7" s="101" customFormat="1">
      <c r="A228" s="89"/>
      <c r="B228" s="392"/>
      <c r="C228" s="61"/>
      <c r="D228" s="108"/>
      <c r="E228" s="109"/>
      <c r="F228" s="110"/>
      <c r="G228" s="100"/>
    </row>
    <row r="229" spans="1:7" s="101" customFormat="1" ht="45">
      <c r="A229" s="107" t="s">
        <v>1547</v>
      </c>
      <c r="B229" s="392" t="s">
        <v>1548</v>
      </c>
      <c r="C229" s="61"/>
      <c r="D229" s="61"/>
      <c r="E229" s="109"/>
      <c r="F229" s="61"/>
      <c r="G229" s="100"/>
    </row>
    <row r="230" spans="1:7" s="101" customFormat="1">
      <c r="A230" s="89"/>
      <c r="B230" s="392" t="s">
        <v>1546</v>
      </c>
      <c r="C230" s="61" t="s">
        <v>929</v>
      </c>
      <c r="D230" s="108">
        <v>1</v>
      </c>
      <c r="E230" s="62">
        <v>0</v>
      </c>
      <c r="F230" s="62">
        <f>D230*E230</f>
        <v>0</v>
      </c>
      <c r="G230" s="100"/>
    </row>
    <row r="231" spans="1:7" s="101" customFormat="1">
      <c r="A231" s="89"/>
      <c r="B231" s="392"/>
      <c r="C231" s="61"/>
      <c r="D231" s="108"/>
      <c r="E231" s="112"/>
      <c r="F231" s="110"/>
      <c r="G231" s="100"/>
    </row>
    <row r="232" spans="1:7" s="101" customFormat="1" ht="135">
      <c r="A232" s="107" t="s">
        <v>1549</v>
      </c>
      <c r="B232" s="392" t="s">
        <v>1550</v>
      </c>
      <c r="C232" s="61"/>
      <c r="D232" s="108"/>
      <c r="E232" s="112"/>
      <c r="F232" s="127"/>
      <c r="G232" s="100"/>
    </row>
    <row r="233" spans="1:7" s="101" customFormat="1">
      <c r="A233" s="89"/>
      <c r="B233" s="111" t="s">
        <v>1551</v>
      </c>
      <c r="C233" s="120"/>
      <c r="D233" s="121"/>
      <c r="E233" s="112"/>
      <c r="F233" s="127"/>
      <c r="G233" s="100"/>
    </row>
    <row r="234" spans="1:7" s="101" customFormat="1">
      <c r="A234" s="89"/>
      <c r="B234" s="128" t="s">
        <v>1552</v>
      </c>
      <c r="C234" s="61" t="s">
        <v>1553</v>
      </c>
      <c r="D234" s="108">
        <v>1</v>
      </c>
      <c r="E234" s="62">
        <v>0</v>
      </c>
      <c r="F234" s="62">
        <f>D234*E234</f>
        <v>0</v>
      </c>
      <c r="G234" s="100"/>
    </row>
    <row r="235" spans="1:7" s="101" customFormat="1">
      <c r="A235" s="89"/>
      <c r="B235" s="128" t="s">
        <v>1554</v>
      </c>
      <c r="C235" s="61" t="s">
        <v>1553</v>
      </c>
      <c r="D235" s="108">
        <v>4</v>
      </c>
      <c r="E235" s="62">
        <v>0</v>
      </c>
      <c r="F235" s="62">
        <f>D235*E235</f>
        <v>0</v>
      </c>
      <c r="G235" s="100"/>
    </row>
    <row r="236" spans="1:7" s="101" customFormat="1">
      <c r="A236" s="89"/>
      <c r="B236" s="128" t="s">
        <v>1555</v>
      </c>
      <c r="C236" s="61" t="s">
        <v>1553</v>
      </c>
      <c r="D236" s="108">
        <v>1</v>
      </c>
      <c r="E236" s="62">
        <v>0</v>
      </c>
      <c r="F236" s="62">
        <f>D236*E236</f>
        <v>0</v>
      </c>
      <c r="G236" s="100"/>
    </row>
    <row r="237" spans="1:7" s="101" customFormat="1">
      <c r="A237" s="89"/>
      <c r="B237" s="392"/>
      <c r="C237" s="61"/>
      <c r="D237" s="108"/>
      <c r="E237" s="129"/>
      <c r="F237" s="110"/>
      <c r="G237" s="100"/>
    </row>
    <row r="238" spans="1:7" s="101" customFormat="1" ht="87.75" customHeight="1">
      <c r="A238" s="107" t="s">
        <v>1556</v>
      </c>
      <c r="B238" s="392" t="s">
        <v>1557</v>
      </c>
      <c r="C238" s="61"/>
      <c r="D238" s="61"/>
      <c r="E238" s="114"/>
      <c r="F238" s="61"/>
      <c r="G238" s="100"/>
    </row>
    <row r="239" spans="1:7" s="101" customFormat="1">
      <c r="A239" s="89"/>
      <c r="B239" s="111" t="s">
        <v>1558</v>
      </c>
      <c r="C239" s="61"/>
      <c r="D239" s="61"/>
      <c r="E239" s="114"/>
      <c r="F239" s="61"/>
      <c r="G239" s="100"/>
    </row>
    <row r="240" spans="1:7" s="101" customFormat="1">
      <c r="A240" s="89"/>
      <c r="B240" s="392" t="s">
        <v>1559</v>
      </c>
      <c r="C240" s="61" t="s">
        <v>929</v>
      </c>
      <c r="D240" s="108">
        <v>4</v>
      </c>
      <c r="E240" s="62">
        <v>0</v>
      </c>
      <c r="F240" s="62">
        <f>D240*E240</f>
        <v>0</v>
      </c>
      <c r="G240" s="100"/>
    </row>
    <row r="241" spans="1:7" s="101" customFormat="1">
      <c r="A241" s="89"/>
      <c r="B241" s="392"/>
      <c r="C241" s="61"/>
      <c r="D241" s="108"/>
      <c r="E241" s="112"/>
      <c r="F241" s="110"/>
      <c r="G241" s="100"/>
    </row>
    <row r="242" spans="1:7" s="101" customFormat="1" ht="216" customHeight="1">
      <c r="A242" s="107" t="s">
        <v>1560</v>
      </c>
      <c r="B242" s="392" t="s">
        <v>1561</v>
      </c>
      <c r="C242" s="61"/>
      <c r="D242" s="108"/>
      <c r="E242" s="112"/>
      <c r="F242" s="127"/>
      <c r="G242" s="100"/>
    </row>
    <row r="243" spans="1:7" s="101" customFormat="1">
      <c r="A243" s="89"/>
      <c r="B243" s="111" t="s">
        <v>1562</v>
      </c>
      <c r="C243" s="61"/>
      <c r="D243" s="108"/>
      <c r="E243" s="112"/>
      <c r="F243" s="119"/>
      <c r="G243" s="100"/>
    </row>
    <row r="244" spans="1:7" s="101" customFormat="1">
      <c r="A244" s="89"/>
      <c r="B244" s="128" t="s">
        <v>1563</v>
      </c>
      <c r="C244" s="61" t="s">
        <v>929</v>
      </c>
      <c r="D244" s="108">
        <v>6</v>
      </c>
      <c r="E244" s="62">
        <v>0</v>
      </c>
      <c r="F244" s="62">
        <f>D244*E244</f>
        <v>0</v>
      </c>
      <c r="G244" s="100"/>
    </row>
    <row r="245" spans="1:7" s="101" customFormat="1">
      <c r="A245" s="89"/>
      <c r="B245" s="128"/>
      <c r="C245" s="61"/>
      <c r="D245" s="108"/>
      <c r="E245" s="112"/>
      <c r="F245" s="127"/>
      <c r="G245" s="100"/>
    </row>
    <row r="246" spans="1:7" s="101" customFormat="1" ht="75">
      <c r="A246" s="107" t="s">
        <v>1564</v>
      </c>
      <c r="B246" s="392" t="s">
        <v>1565</v>
      </c>
      <c r="C246" s="61"/>
      <c r="D246" s="108"/>
      <c r="E246" s="112"/>
      <c r="F246" s="127"/>
      <c r="G246" s="100"/>
    </row>
    <row r="247" spans="1:7" s="101" customFormat="1">
      <c r="A247" s="89"/>
      <c r="B247" s="111" t="s">
        <v>1562</v>
      </c>
      <c r="C247" s="61"/>
      <c r="D247" s="108"/>
      <c r="E247" s="112"/>
      <c r="F247" s="119"/>
      <c r="G247" s="100"/>
    </row>
    <row r="248" spans="1:7" s="101" customFormat="1">
      <c r="A248" s="89"/>
      <c r="B248" s="128" t="s">
        <v>1566</v>
      </c>
      <c r="C248" s="61" t="s">
        <v>929</v>
      </c>
      <c r="D248" s="108">
        <v>4</v>
      </c>
      <c r="E248" s="62">
        <v>0</v>
      </c>
      <c r="F248" s="62">
        <f>D248*E248</f>
        <v>0</v>
      </c>
      <c r="G248" s="100"/>
    </row>
    <row r="249" spans="1:7" s="101" customFormat="1">
      <c r="A249" s="89"/>
      <c r="B249" s="128"/>
      <c r="C249" s="61"/>
      <c r="D249" s="108"/>
      <c r="E249" s="112"/>
      <c r="F249" s="127"/>
      <c r="G249" s="100"/>
    </row>
    <row r="250" spans="1:7" s="101" customFormat="1" ht="45">
      <c r="A250" s="107" t="s">
        <v>1567</v>
      </c>
      <c r="B250" s="392" t="s">
        <v>1568</v>
      </c>
      <c r="C250" s="61"/>
      <c r="D250" s="108"/>
      <c r="E250" s="112"/>
      <c r="F250" s="127"/>
      <c r="G250" s="100"/>
    </row>
    <row r="251" spans="1:7" s="101" customFormat="1">
      <c r="A251" s="89"/>
      <c r="B251" s="128" t="s">
        <v>1773</v>
      </c>
      <c r="C251" s="61" t="s">
        <v>1553</v>
      </c>
      <c r="D251" s="108">
        <v>6</v>
      </c>
      <c r="E251" s="62">
        <v>0</v>
      </c>
      <c r="F251" s="62">
        <f>D251*E251</f>
        <v>0</v>
      </c>
      <c r="G251" s="100"/>
    </row>
    <row r="252" spans="1:7" s="101" customFormat="1">
      <c r="A252" s="89"/>
      <c r="B252" s="128"/>
      <c r="C252" s="61"/>
      <c r="D252" s="108"/>
      <c r="E252" s="112"/>
      <c r="F252" s="127"/>
      <c r="G252" s="100"/>
    </row>
    <row r="253" spans="1:7" s="101" customFormat="1" ht="30">
      <c r="A253" s="107" t="s">
        <v>1569</v>
      </c>
      <c r="B253" s="392" t="s">
        <v>1570</v>
      </c>
      <c r="C253" s="61"/>
      <c r="D253" s="108"/>
      <c r="E253" s="112"/>
      <c r="F253" s="127"/>
      <c r="G253" s="100"/>
    </row>
    <row r="254" spans="1:7" s="101" customFormat="1">
      <c r="A254" s="89"/>
      <c r="B254" s="128"/>
      <c r="C254" s="61" t="s">
        <v>1553</v>
      </c>
      <c r="D254" s="108">
        <v>10</v>
      </c>
      <c r="E254" s="62">
        <v>0</v>
      </c>
      <c r="F254" s="62">
        <f>D254*E254</f>
        <v>0</v>
      </c>
      <c r="G254" s="100"/>
    </row>
    <row r="255" spans="1:7" s="101" customFormat="1">
      <c r="A255" s="89"/>
      <c r="B255" s="128"/>
      <c r="C255" s="61"/>
      <c r="D255" s="108"/>
      <c r="E255" s="112"/>
      <c r="F255" s="127"/>
      <c r="G255" s="100"/>
    </row>
    <row r="256" spans="1:7" s="101" customFormat="1" ht="60">
      <c r="A256" s="107" t="s">
        <v>1571</v>
      </c>
      <c r="B256" s="392" t="s">
        <v>1572</v>
      </c>
      <c r="C256" s="61"/>
      <c r="D256" s="61"/>
      <c r="E256" s="61"/>
      <c r="F256" s="61"/>
      <c r="G256" s="100"/>
    </row>
    <row r="257" spans="1:7" s="101" customFormat="1">
      <c r="A257" s="107"/>
      <c r="B257" s="392"/>
      <c r="C257" s="61" t="s">
        <v>929</v>
      </c>
      <c r="D257" s="61">
        <v>20</v>
      </c>
      <c r="E257" s="62">
        <v>0</v>
      </c>
      <c r="F257" s="62">
        <f>D257*E257</f>
        <v>0</v>
      </c>
      <c r="G257" s="100"/>
    </row>
    <row r="258" spans="1:7" s="101" customFormat="1">
      <c r="A258" s="89"/>
      <c r="B258" s="128"/>
      <c r="C258" s="61"/>
      <c r="D258" s="108"/>
      <c r="E258" s="112"/>
      <c r="F258" s="127"/>
      <c r="G258" s="100"/>
    </row>
    <row r="259" spans="1:7" s="101" customFormat="1" ht="60">
      <c r="A259" s="107" t="s">
        <v>1573</v>
      </c>
      <c r="B259" s="392" t="s">
        <v>1574</v>
      </c>
      <c r="C259" s="61"/>
      <c r="D259" s="108"/>
      <c r="E259" s="130"/>
      <c r="F259" s="110"/>
      <c r="G259" s="100"/>
    </row>
    <row r="260" spans="1:7" s="101" customFormat="1">
      <c r="A260" s="89"/>
      <c r="B260" s="392" t="s">
        <v>1575</v>
      </c>
      <c r="C260" s="61" t="s">
        <v>1266</v>
      </c>
      <c r="D260" s="108">
        <v>90</v>
      </c>
      <c r="E260" s="62">
        <v>0</v>
      </c>
      <c r="F260" s="62">
        <f>D260*E260</f>
        <v>0</v>
      </c>
      <c r="G260" s="100"/>
    </row>
    <row r="261" spans="1:7" s="101" customFormat="1">
      <c r="A261" s="89"/>
      <c r="B261" s="392" t="s">
        <v>1576</v>
      </c>
      <c r="C261" s="61" t="s">
        <v>1266</v>
      </c>
      <c r="D261" s="108">
        <v>40</v>
      </c>
      <c r="E261" s="62">
        <v>0</v>
      </c>
      <c r="F261" s="62">
        <f>D261*E261</f>
        <v>0</v>
      </c>
      <c r="G261" s="100"/>
    </row>
    <row r="262" spans="1:7" s="101" customFormat="1">
      <c r="A262" s="89"/>
      <c r="B262" s="392" t="s">
        <v>1577</v>
      </c>
      <c r="C262" s="61" t="s">
        <v>1266</v>
      </c>
      <c r="D262" s="108">
        <v>20</v>
      </c>
      <c r="E262" s="62">
        <v>0</v>
      </c>
      <c r="F262" s="62">
        <f>D262*E262</f>
        <v>0</v>
      </c>
      <c r="G262" s="100"/>
    </row>
    <row r="263" spans="1:7" s="101" customFormat="1">
      <c r="A263" s="89"/>
      <c r="B263" s="123"/>
      <c r="C263" s="61"/>
      <c r="D263" s="108"/>
      <c r="E263" s="112"/>
      <c r="F263" s="119"/>
      <c r="G263" s="100"/>
    </row>
    <row r="264" spans="1:7" s="101" customFormat="1" ht="60">
      <c r="A264" s="107" t="s">
        <v>1578</v>
      </c>
      <c r="B264" s="392" t="s">
        <v>1579</v>
      </c>
      <c r="C264" s="61"/>
      <c r="D264" s="61"/>
      <c r="E264" s="112"/>
      <c r="F264" s="119"/>
      <c r="G264" s="100"/>
    </row>
    <row r="265" spans="1:7" s="101" customFormat="1">
      <c r="A265" s="89"/>
      <c r="B265" s="131" t="s">
        <v>1774</v>
      </c>
      <c r="C265" s="61"/>
      <c r="D265" s="61"/>
      <c r="E265" s="112"/>
      <c r="F265" s="127"/>
      <c r="G265" s="100"/>
    </row>
    <row r="266" spans="1:7" s="101" customFormat="1">
      <c r="A266" s="89"/>
      <c r="B266" s="60"/>
      <c r="C266" s="61" t="s">
        <v>1266</v>
      </c>
      <c r="D266" s="61">
        <v>150</v>
      </c>
      <c r="E266" s="62">
        <v>0</v>
      </c>
      <c r="F266" s="62">
        <f>D266*E266</f>
        <v>0</v>
      </c>
      <c r="G266" s="100"/>
    </row>
    <row r="267" spans="1:7" s="101" customFormat="1">
      <c r="A267" s="125"/>
      <c r="B267" s="398"/>
      <c r="C267" s="120"/>
      <c r="D267" s="121"/>
      <c r="E267" s="112"/>
      <c r="F267" s="127"/>
      <c r="G267" s="100"/>
    </row>
    <row r="268" spans="1:7" s="101" customFormat="1" ht="60">
      <c r="A268" s="107" t="s">
        <v>1580</v>
      </c>
      <c r="B268" s="392" t="s">
        <v>1581</v>
      </c>
      <c r="C268" s="61"/>
      <c r="D268" s="108"/>
      <c r="E268" s="112"/>
      <c r="F268" s="110"/>
      <c r="G268" s="100"/>
    </row>
    <row r="269" spans="1:7" s="101" customFormat="1">
      <c r="A269" s="89"/>
      <c r="B269" s="392"/>
      <c r="C269" s="61" t="s">
        <v>1255</v>
      </c>
      <c r="D269" s="108">
        <v>1</v>
      </c>
      <c r="E269" s="62">
        <v>0</v>
      </c>
      <c r="F269" s="62">
        <f>D269*E269</f>
        <v>0</v>
      </c>
      <c r="G269" s="100"/>
    </row>
    <row r="270" spans="1:7" s="101" customFormat="1">
      <c r="A270" s="89"/>
      <c r="B270" s="392"/>
      <c r="C270" s="61"/>
      <c r="D270" s="61"/>
      <c r="E270" s="112"/>
      <c r="F270" s="119"/>
      <c r="G270" s="100"/>
    </row>
    <row r="271" spans="1:7" s="101" customFormat="1" ht="105">
      <c r="A271" s="107" t="s">
        <v>1582</v>
      </c>
      <c r="B271" s="392" t="s">
        <v>1583</v>
      </c>
      <c r="C271" s="61"/>
      <c r="D271" s="61"/>
      <c r="E271" s="112"/>
      <c r="F271" s="119"/>
      <c r="G271" s="100"/>
    </row>
    <row r="272" spans="1:7" s="101" customFormat="1">
      <c r="A272" s="89"/>
      <c r="B272" s="392"/>
      <c r="C272" s="61" t="s">
        <v>1255</v>
      </c>
      <c r="D272" s="108">
        <v>1</v>
      </c>
      <c r="E272" s="62">
        <v>0</v>
      </c>
      <c r="F272" s="62">
        <f>D272*E272</f>
        <v>0</v>
      </c>
      <c r="G272" s="100"/>
    </row>
    <row r="273" spans="1:7" s="101" customFormat="1">
      <c r="A273" s="89"/>
      <c r="B273" s="392"/>
      <c r="C273" s="61"/>
      <c r="D273" s="61"/>
      <c r="E273" s="112"/>
      <c r="F273" s="119"/>
      <c r="G273" s="100"/>
    </row>
    <row r="274" spans="1:7" s="101" customFormat="1" ht="90">
      <c r="A274" s="107" t="s">
        <v>1584</v>
      </c>
      <c r="B274" s="392" t="s">
        <v>1585</v>
      </c>
      <c r="C274" s="61"/>
      <c r="D274" s="108"/>
      <c r="E274" s="109"/>
      <c r="F274" s="119"/>
      <c r="G274" s="100"/>
    </row>
    <row r="275" spans="1:7" s="101" customFormat="1">
      <c r="A275" s="89"/>
      <c r="B275" s="392"/>
      <c r="C275" s="61" t="s">
        <v>1543</v>
      </c>
      <c r="D275" s="108">
        <v>1</v>
      </c>
      <c r="E275" s="62">
        <v>0</v>
      </c>
      <c r="F275" s="62">
        <f>D275*E275</f>
        <v>0</v>
      </c>
      <c r="G275" s="100"/>
    </row>
    <row r="276" spans="1:7" s="101" customFormat="1">
      <c r="A276" s="89"/>
      <c r="B276" s="392"/>
      <c r="C276" s="61"/>
      <c r="D276" s="108"/>
      <c r="E276" s="109"/>
      <c r="F276" s="119"/>
      <c r="G276" s="100"/>
    </row>
    <row r="277" spans="1:7" s="101" customFormat="1" ht="75">
      <c r="A277" s="107" t="s">
        <v>1586</v>
      </c>
      <c r="B277" s="60" t="s">
        <v>1775</v>
      </c>
      <c r="C277" s="61"/>
      <c r="D277" s="108"/>
      <c r="E277" s="109"/>
      <c r="F277" s="119"/>
      <c r="G277" s="100"/>
    </row>
    <row r="278" spans="1:7" s="101" customFormat="1">
      <c r="A278" s="89"/>
      <c r="B278" s="392"/>
      <c r="C278" s="61" t="s">
        <v>1543</v>
      </c>
      <c r="D278" s="108">
        <v>1</v>
      </c>
      <c r="E278" s="62">
        <v>0</v>
      </c>
      <c r="F278" s="62">
        <f>D278*E278</f>
        <v>0</v>
      </c>
      <c r="G278" s="100"/>
    </row>
    <row r="279" spans="1:7" s="101" customFormat="1" ht="75">
      <c r="A279" s="107" t="s">
        <v>1587</v>
      </c>
      <c r="B279" s="392" t="s">
        <v>1588</v>
      </c>
      <c r="C279" s="61"/>
      <c r="D279" s="108"/>
      <c r="E279" s="109"/>
      <c r="F279" s="119"/>
      <c r="G279" s="100"/>
    </row>
    <row r="280" spans="1:7" s="101" customFormat="1">
      <c r="A280" s="89"/>
      <c r="B280" s="392"/>
      <c r="C280" s="61" t="s">
        <v>1255</v>
      </c>
      <c r="D280" s="61">
        <v>1</v>
      </c>
      <c r="E280" s="62">
        <v>0</v>
      </c>
      <c r="F280" s="62">
        <f>D280*E280</f>
        <v>0</v>
      </c>
      <c r="G280" s="100"/>
    </row>
    <row r="281" spans="1:7" s="101" customFormat="1">
      <c r="A281" s="89"/>
      <c r="B281" s="392"/>
      <c r="C281" s="61"/>
      <c r="D281" s="61"/>
      <c r="E281" s="112"/>
      <c r="F281" s="119"/>
      <c r="G281" s="100"/>
    </row>
    <row r="282" spans="1:7" s="101" customFormat="1">
      <c r="A282" s="107" t="s">
        <v>1589</v>
      </c>
      <c r="B282" s="392" t="s">
        <v>1590</v>
      </c>
      <c r="C282" s="61"/>
      <c r="D282" s="108"/>
      <c r="E282" s="109"/>
      <c r="F282" s="119"/>
      <c r="G282" s="100"/>
    </row>
    <row r="283" spans="1:7" s="101" customFormat="1">
      <c r="A283" s="89"/>
      <c r="B283" s="392"/>
      <c r="C283" s="61" t="s">
        <v>1255</v>
      </c>
      <c r="D283" s="61">
        <v>1</v>
      </c>
      <c r="E283" s="62">
        <v>0</v>
      </c>
      <c r="F283" s="62">
        <f>D283*E283</f>
        <v>0</v>
      </c>
      <c r="G283" s="100"/>
    </row>
    <row r="284" spans="1:7" s="101" customFormat="1">
      <c r="A284" s="89"/>
      <c r="B284" s="392"/>
      <c r="C284" s="61"/>
      <c r="D284" s="108"/>
      <c r="E284" s="109"/>
      <c r="F284" s="119"/>
      <c r="G284" s="100"/>
    </row>
    <row r="285" spans="1:7" s="101" customFormat="1" ht="45">
      <c r="A285" s="107" t="s">
        <v>1591</v>
      </c>
      <c r="B285" s="392" t="s">
        <v>1592</v>
      </c>
      <c r="C285" s="61"/>
      <c r="D285" s="108"/>
      <c r="E285" s="109"/>
      <c r="F285" s="119"/>
      <c r="G285" s="100"/>
    </row>
    <row r="286" spans="1:7" s="101" customFormat="1">
      <c r="A286" s="89"/>
      <c r="B286" s="392"/>
      <c r="C286" s="61" t="s">
        <v>1255</v>
      </c>
      <c r="D286" s="61">
        <v>1</v>
      </c>
      <c r="E286" s="62">
        <v>0</v>
      </c>
      <c r="F286" s="62">
        <f>D286*E286</f>
        <v>0</v>
      </c>
      <c r="G286" s="100"/>
    </row>
    <row r="287" spans="1:7" s="101" customFormat="1">
      <c r="A287" s="89"/>
      <c r="B287" s="392"/>
      <c r="C287" s="61"/>
      <c r="D287" s="108"/>
      <c r="E287" s="109"/>
      <c r="F287" s="119"/>
      <c r="G287" s="100"/>
    </row>
    <row r="288" spans="1:7" s="101" customFormat="1" ht="60">
      <c r="A288" s="107" t="s">
        <v>1593</v>
      </c>
      <c r="B288" s="392" t="s">
        <v>1594</v>
      </c>
      <c r="C288" s="61"/>
      <c r="D288" s="108"/>
      <c r="E288" s="130"/>
      <c r="F288" s="130"/>
      <c r="G288" s="100"/>
    </row>
    <row r="289" spans="1:7" s="101" customFormat="1">
      <c r="A289" s="89"/>
      <c r="B289" s="392"/>
      <c r="C289" s="61" t="s">
        <v>1255</v>
      </c>
      <c r="D289" s="108">
        <v>1</v>
      </c>
      <c r="E289" s="62">
        <v>0</v>
      </c>
      <c r="F289" s="62">
        <f>E289*D289</f>
        <v>0</v>
      </c>
      <c r="G289" s="100"/>
    </row>
    <row r="290" spans="1:7" s="101" customFormat="1">
      <c r="A290" s="89"/>
      <c r="B290" s="392"/>
      <c r="C290" s="61"/>
      <c r="D290" s="108"/>
      <c r="E290" s="112"/>
      <c r="F290" s="110"/>
      <c r="G290" s="100"/>
    </row>
    <row r="291" spans="1:7" s="101" customFormat="1">
      <c r="A291" s="132"/>
      <c r="B291" s="133" t="s">
        <v>746</v>
      </c>
      <c r="C291" s="61"/>
      <c r="D291" s="108"/>
      <c r="E291" s="130"/>
      <c r="F291" s="130"/>
      <c r="G291" s="100"/>
    </row>
    <row r="292" spans="1:7" s="101" customFormat="1" ht="75.75" customHeight="1">
      <c r="A292" s="132" t="s">
        <v>1595</v>
      </c>
      <c r="B292" s="429" t="s">
        <v>1596</v>
      </c>
      <c r="C292" s="61"/>
      <c r="D292" s="108"/>
      <c r="E292" s="130"/>
      <c r="F292" s="130"/>
      <c r="G292" s="100"/>
    </row>
    <row r="293" spans="1:7" s="101" customFormat="1" ht="144.75" customHeight="1">
      <c r="A293" s="134" t="s">
        <v>1597</v>
      </c>
      <c r="B293" s="430" t="s">
        <v>1598</v>
      </c>
      <c r="C293" s="61"/>
      <c r="D293" s="108"/>
      <c r="E293" s="130"/>
      <c r="F293" s="130"/>
      <c r="G293" s="100"/>
    </row>
    <row r="294" spans="1:7" s="101" customFormat="1" ht="149.25" customHeight="1">
      <c r="A294" s="132" t="s">
        <v>1599</v>
      </c>
      <c r="B294" s="429" t="s">
        <v>1600</v>
      </c>
      <c r="C294" s="61"/>
      <c r="D294" s="108"/>
      <c r="E294" s="130"/>
      <c r="F294" s="130"/>
      <c r="G294" s="100"/>
    </row>
    <row r="295" spans="1:7" s="101" customFormat="1" ht="78.75" customHeight="1">
      <c r="A295" s="132" t="s">
        <v>1601</v>
      </c>
      <c r="B295" s="429" t="s">
        <v>1602</v>
      </c>
      <c r="C295" s="61"/>
      <c r="D295" s="108"/>
      <c r="E295" s="130"/>
      <c r="F295" s="130"/>
      <c r="G295" s="100"/>
    </row>
    <row r="296" spans="1:7" s="101" customFormat="1" ht="120" customHeight="1">
      <c r="A296" s="132" t="s">
        <v>1603</v>
      </c>
      <c r="B296" s="429" t="s">
        <v>1604</v>
      </c>
      <c r="C296" s="61"/>
      <c r="D296" s="108"/>
      <c r="E296" s="130"/>
      <c r="F296" s="130"/>
      <c r="G296" s="100"/>
    </row>
    <row r="297" spans="1:7" s="101" customFormat="1">
      <c r="A297" s="89"/>
      <c r="B297" s="60"/>
      <c r="C297" s="61"/>
      <c r="D297" s="108"/>
      <c r="E297" s="112"/>
      <c r="F297" s="119"/>
      <c r="G297" s="100"/>
    </row>
    <row r="298" spans="1:7" s="101" customFormat="1">
      <c r="A298" s="135" t="s">
        <v>1514</v>
      </c>
      <c r="B298" s="136" t="s">
        <v>1605</v>
      </c>
      <c r="C298" s="432" t="s">
        <v>1606</v>
      </c>
      <c r="D298" s="137"/>
      <c r="E298" s="138"/>
      <c r="F298" s="262">
        <f>SUM(F218:F297)</f>
        <v>0</v>
      </c>
      <c r="G298" s="100"/>
    </row>
    <row r="299" spans="1:7" s="101" customFormat="1">
      <c r="A299" s="125"/>
      <c r="B299" s="682"/>
      <c r="C299" s="682"/>
      <c r="D299" s="682"/>
      <c r="E299" s="139"/>
      <c r="F299" s="140"/>
      <c r="G299" s="100"/>
    </row>
    <row r="300" spans="1:7" s="101" customFormat="1">
      <c r="A300" s="125"/>
      <c r="B300" s="141" t="s">
        <v>1538</v>
      </c>
      <c r="C300" s="142"/>
      <c r="D300" s="142"/>
      <c r="E300" s="139"/>
      <c r="F300" s="143"/>
      <c r="G300" s="100"/>
    </row>
    <row r="301" spans="1:7" s="101" customFormat="1" ht="75">
      <c r="A301" s="125"/>
      <c r="B301" s="398" t="s">
        <v>1607</v>
      </c>
      <c r="C301" s="142"/>
      <c r="D301" s="142"/>
      <c r="E301" s="139"/>
      <c r="F301" s="143"/>
      <c r="G301" s="144"/>
    </row>
    <row r="302" spans="1:7" s="101" customFormat="1">
      <c r="A302" s="125"/>
      <c r="B302" s="398"/>
      <c r="C302" s="142"/>
      <c r="D302" s="142"/>
      <c r="E302" s="139"/>
      <c r="F302" s="143"/>
      <c r="G302" s="144"/>
    </row>
    <row r="303" spans="1:7" s="101" customFormat="1">
      <c r="A303" s="145" t="s">
        <v>1608</v>
      </c>
      <c r="B303" s="146" t="s">
        <v>1609</v>
      </c>
      <c r="C303" s="57"/>
      <c r="D303" s="57"/>
      <c r="E303" s="57"/>
      <c r="F303" s="57"/>
      <c r="G303" s="147"/>
    </row>
    <row r="304" spans="1:7" s="101" customFormat="1">
      <c r="A304" s="107"/>
      <c r="B304" s="90"/>
      <c r="C304" s="57"/>
      <c r="D304" s="57"/>
      <c r="E304" s="57"/>
      <c r="F304" s="57"/>
      <c r="G304" s="147"/>
    </row>
    <row r="305" spans="1:7" s="101" customFormat="1" ht="105">
      <c r="A305" s="107" t="s">
        <v>1610</v>
      </c>
      <c r="B305" s="398" t="s">
        <v>1611</v>
      </c>
      <c r="C305" s="57"/>
      <c r="D305" s="61"/>
      <c r="E305" s="109"/>
      <c r="F305" s="110"/>
      <c r="G305" s="148"/>
    </row>
    <row r="306" spans="1:7" s="101" customFormat="1" ht="33">
      <c r="A306" s="107"/>
      <c r="B306" s="149" t="s">
        <v>1776</v>
      </c>
      <c r="C306" s="61"/>
      <c r="D306" s="61"/>
      <c r="E306" s="61"/>
      <c r="F306" s="61"/>
      <c r="G306" s="69"/>
    </row>
    <row r="307" spans="1:7" s="101" customFormat="1" ht="30">
      <c r="A307" s="107"/>
      <c r="B307" s="149" t="s">
        <v>1612</v>
      </c>
      <c r="C307" s="61"/>
      <c r="D307" s="61"/>
      <c r="E307" s="61"/>
      <c r="F307" s="61"/>
      <c r="G307" s="69"/>
    </row>
    <row r="308" spans="1:7" s="101" customFormat="1">
      <c r="A308" s="107"/>
      <c r="B308" s="149" t="s">
        <v>1613</v>
      </c>
      <c r="C308" s="61"/>
      <c r="D308" s="61"/>
      <c r="E308" s="61"/>
      <c r="F308" s="61"/>
      <c r="G308" s="69"/>
    </row>
    <row r="309" spans="1:7" s="101" customFormat="1" ht="30">
      <c r="A309" s="107"/>
      <c r="B309" s="149" t="s">
        <v>1614</v>
      </c>
      <c r="C309" s="61"/>
      <c r="D309" s="61"/>
      <c r="E309" s="61"/>
      <c r="F309" s="61"/>
      <c r="G309" s="69"/>
    </row>
    <row r="310" spans="1:7" s="101" customFormat="1" ht="33">
      <c r="A310" s="107"/>
      <c r="B310" s="149" t="s">
        <v>1777</v>
      </c>
      <c r="C310" s="61"/>
      <c r="D310" s="61"/>
      <c r="E310" s="61"/>
      <c r="F310" s="61"/>
      <c r="G310" s="69"/>
    </row>
    <row r="311" spans="1:7" s="101" customFormat="1" ht="30">
      <c r="A311" s="107"/>
      <c r="B311" s="149" t="s">
        <v>1615</v>
      </c>
      <c r="C311" s="61"/>
      <c r="D311" s="61"/>
      <c r="E311" s="61"/>
      <c r="F311" s="61"/>
      <c r="G311" s="69"/>
    </row>
    <row r="312" spans="1:7" s="101" customFormat="1" ht="30">
      <c r="A312" s="107"/>
      <c r="B312" s="149" t="s">
        <v>1616</v>
      </c>
      <c r="C312" s="61"/>
      <c r="D312" s="61"/>
      <c r="E312" s="61"/>
      <c r="F312" s="61"/>
    </row>
    <row r="313" spans="1:7" s="101" customFormat="1" ht="30">
      <c r="A313" s="107"/>
      <c r="B313" s="149" t="s">
        <v>1617</v>
      </c>
      <c r="C313" s="61"/>
      <c r="D313" s="61"/>
      <c r="E313" s="61"/>
      <c r="F313" s="61"/>
    </row>
    <row r="314" spans="1:7" s="101" customFormat="1" ht="30">
      <c r="A314" s="107"/>
      <c r="B314" s="149" t="s">
        <v>1618</v>
      </c>
      <c r="C314" s="61"/>
      <c r="D314" s="61"/>
      <c r="E314" s="61"/>
      <c r="F314" s="61"/>
    </row>
    <row r="315" spans="1:7" s="101" customFormat="1">
      <c r="A315" s="107"/>
      <c r="B315" s="149" t="s">
        <v>1619</v>
      </c>
      <c r="C315" s="61"/>
      <c r="D315" s="61"/>
      <c r="E315" s="61"/>
      <c r="F315" s="61"/>
    </row>
    <row r="316" spans="1:7" s="101" customFormat="1">
      <c r="A316" s="107"/>
      <c r="B316" s="149" t="s">
        <v>1620</v>
      </c>
      <c r="C316" s="61"/>
      <c r="D316" s="61"/>
      <c r="E316" s="61"/>
      <c r="F316" s="61"/>
    </row>
    <row r="317" spans="1:7" s="101" customFormat="1" ht="30">
      <c r="A317" s="107"/>
      <c r="B317" s="149" t="s">
        <v>1621</v>
      </c>
      <c r="C317" s="61"/>
      <c r="D317" s="61"/>
      <c r="E317" s="61"/>
      <c r="F317" s="61"/>
    </row>
    <row r="318" spans="1:7" s="101" customFormat="1" ht="17.25">
      <c r="A318" s="107"/>
      <c r="B318" s="149" t="s">
        <v>1778</v>
      </c>
      <c r="C318" s="61"/>
      <c r="D318" s="61"/>
      <c r="E318" s="61"/>
      <c r="F318" s="61"/>
    </row>
    <row r="319" spans="1:7" s="101" customFormat="1" ht="17.25">
      <c r="A319" s="107"/>
      <c r="B319" s="149" t="s">
        <v>1779</v>
      </c>
      <c r="C319" s="61"/>
      <c r="D319" s="61"/>
      <c r="E319" s="61"/>
      <c r="F319" s="61"/>
    </row>
    <row r="320" spans="1:7" s="101" customFormat="1">
      <c r="A320" s="107"/>
      <c r="B320" s="149" t="s">
        <v>1622</v>
      </c>
      <c r="C320" s="61"/>
      <c r="D320" s="61"/>
      <c r="E320" s="61"/>
      <c r="F320" s="61"/>
    </row>
    <row r="321" spans="1:6" s="101" customFormat="1">
      <c r="A321" s="107"/>
      <c r="B321" s="149" t="s">
        <v>1623</v>
      </c>
      <c r="C321" s="61"/>
      <c r="D321" s="61"/>
      <c r="E321" s="61"/>
      <c r="F321" s="61"/>
    </row>
    <row r="322" spans="1:6" s="101" customFormat="1">
      <c r="A322" s="107"/>
      <c r="B322" s="149" t="s">
        <v>1624</v>
      </c>
      <c r="C322" s="61"/>
      <c r="D322" s="61"/>
      <c r="E322" s="61"/>
      <c r="F322" s="61"/>
    </row>
    <row r="323" spans="1:6" s="101" customFormat="1">
      <c r="A323" s="107"/>
      <c r="B323" s="149" t="s">
        <v>1625</v>
      </c>
      <c r="C323" s="61"/>
      <c r="D323" s="61"/>
      <c r="E323" s="61"/>
      <c r="F323" s="61"/>
    </row>
    <row r="324" spans="1:6" s="101" customFormat="1">
      <c r="A324" s="107"/>
      <c r="B324" s="149" t="s">
        <v>1626</v>
      </c>
      <c r="C324" s="61"/>
      <c r="D324" s="61"/>
      <c r="E324" s="61"/>
      <c r="F324" s="61"/>
    </row>
    <row r="325" spans="1:6" s="101" customFormat="1">
      <c r="A325" s="107"/>
      <c r="B325" s="149" t="s">
        <v>1627</v>
      </c>
      <c r="C325" s="61"/>
      <c r="D325" s="61"/>
      <c r="E325" s="61"/>
      <c r="F325" s="61"/>
    </row>
    <row r="326" spans="1:6" s="101" customFormat="1">
      <c r="A326" s="107"/>
      <c r="B326" s="149" t="s">
        <v>1628</v>
      </c>
      <c r="C326" s="61"/>
      <c r="D326" s="61"/>
      <c r="E326" s="61"/>
      <c r="F326" s="61"/>
    </row>
    <row r="327" spans="1:6" s="101" customFormat="1" ht="30">
      <c r="A327" s="107"/>
      <c r="B327" s="149" t="s">
        <v>1629</v>
      </c>
      <c r="C327" s="61"/>
      <c r="D327" s="61"/>
      <c r="E327" s="61"/>
      <c r="F327" s="61"/>
    </row>
    <row r="328" spans="1:6" s="101" customFormat="1" ht="30">
      <c r="A328" s="107"/>
      <c r="B328" s="149" t="s">
        <v>1630</v>
      </c>
      <c r="C328" s="61"/>
      <c r="D328" s="61"/>
      <c r="E328" s="61"/>
      <c r="F328" s="61"/>
    </row>
    <row r="329" spans="1:6" s="101" customFormat="1">
      <c r="A329" s="107"/>
      <c r="B329" s="149" t="s">
        <v>1631</v>
      </c>
      <c r="C329" s="61"/>
      <c r="D329" s="61"/>
      <c r="E329" s="61"/>
      <c r="F329" s="61"/>
    </row>
    <row r="330" spans="1:6" s="101" customFormat="1">
      <c r="A330" s="107"/>
      <c r="B330" s="149" t="s">
        <v>1632</v>
      </c>
      <c r="C330" s="61"/>
      <c r="D330" s="61"/>
      <c r="E330" s="61"/>
      <c r="F330" s="61"/>
    </row>
    <row r="331" spans="1:6" s="101" customFormat="1">
      <c r="A331" s="107"/>
      <c r="B331" s="151" t="s">
        <v>1780</v>
      </c>
      <c r="C331" s="61"/>
      <c r="D331" s="61"/>
      <c r="E331" s="61"/>
      <c r="F331" s="61"/>
    </row>
    <row r="332" spans="1:6" s="101" customFormat="1">
      <c r="A332" s="107"/>
      <c r="B332" s="151" t="s">
        <v>1781</v>
      </c>
      <c r="C332" s="61"/>
      <c r="D332" s="61"/>
      <c r="E332" s="61"/>
      <c r="F332" s="61"/>
    </row>
    <row r="333" spans="1:6" s="101" customFormat="1">
      <c r="A333" s="107"/>
      <c r="B333" s="150"/>
      <c r="C333" s="61" t="s">
        <v>929</v>
      </c>
      <c r="D333" s="61">
        <v>1</v>
      </c>
      <c r="E333" s="62">
        <v>0</v>
      </c>
      <c r="F333" s="62">
        <f>D333*E333</f>
        <v>0</v>
      </c>
    </row>
    <row r="334" spans="1:6" s="101" customFormat="1">
      <c r="A334" s="89"/>
      <c r="B334" s="123"/>
      <c r="C334" s="61"/>
      <c r="D334" s="108"/>
      <c r="E334" s="130"/>
      <c r="F334" s="113"/>
    </row>
    <row r="335" spans="1:6" s="101" customFormat="1" ht="105">
      <c r="A335" s="107" t="s">
        <v>1633</v>
      </c>
      <c r="B335" s="128" t="s">
        <v>1634</v>
      </c>
      <c r="C335" s="57"/>
      <c r="D335" s="61"/>
      <c r="E335" s="109"/>
      <c r="F335" s="110"/>
    </row>
    <row r="336" spans="1:6" s="101" customFormat="1" ht="18">
      <c r="A336" s="107"/>
      <c r="B336" s="128" t="s">
        <v>1782</v>
      </c>
      <c r="C336" s="61"/>
      <c r="D336" s="61"/>
      <c r="E336" s="61"/>
      <c r="F336" s="61"/>
    </row>
    <row r="337" spans="1:6" s="101" customFormat="1" ht="18">
      <c r="A337" s="107"/>
      <c r="B337" s="128" t="s">
        <v>1783</v>
      </c>
      <c r="C337" s="61"/>
      <c r="D337" s="61"/>
      <c r="E337" s="61"/>
      <c r="F337" s="61"/>
    </row>
    <row r="338" spans="1:6" s="101" customFormat="1">
      <c r="A338" s="107"/>
      <c r="B338" s="387" t="s">
        <v>1635</v>
      </c>
      <c r="C338" s="61"/>
      <c r="D338" s="61"/>
      <c r="E338" s="61"/>
      <c r="F338" s="61"/>
    </row>
    <row r="339" spans="1:6" s="101" customFormat="1" ht="30">
      <c r="A339" s="107"/>
      <c r="B339" s="128" t="s">
        <v>1636</v>
      </c>
      <c r="C339" s="61"/>
      <c r="D339" s="61"/>
      <c r="E339" s="61"/>
      <c r="F339" s="61"/>
    </row>
    <row r="340" spans="1:6" s="101" customFormat="1">
      <c r="A340" s="107"/>
      <c r="B340" s="128" t="s">
        <v>1637</v>
      </c>
      <c r="C340" s="61"/>
      <c r="D340" s="61"/>
      <c r="E340" s="61"/>
      <c r="F340" s="61"/>
    </row>
    <row r="341" spans="1:6" s="101" customFormat="1" ht="30">
      <c r="A341" s="107"/>
      <c r="B341" s="128" t="s">
        <v>1638</v>
      </c>
      <c r="C341" s="61"/>
      <c r="D341" s="61"/>
      <c r="E341" s="61"/>
      <c r="F341" s="61"/>
    </row>
    <row r="342" spans="1:6" s="101" customFormat="1" ht="30">
      <c r="A342" s="107"/>
      <c r="B342" s="128" t="s">
        <v>1639</v>
      </c>
      <c r="C342" s="61"/>
      <c r="D342" s="61"/>
      <c r="E342" s="61"/>
      <c r="F342" s="61"/>
    </row>
    <row r="343" spans="1:6" s="101" customFormat="1" ht="30">
      <c r="A343" s="107"/>
      <c r="B343" s="128" t="s">
        <v>1640</v>
      </c>
      <c r="C343" s="61"/>
      <c r="D343" s="61"/>
      <c r="E343" s="61"/>
      <c r="F343" s="61"/>
    </row>
    <row r="344" spans="1:6" s="101" customFormat="1">
      <c r="A344" s="107"/>
      <c r="B344" s="128" t="s">
        <v>1641</v>
      </c>
      <c r="C344" s="61"/>
      <c r="D344" s="61"/>
      <c r="E344" s="61"/>
      <c r="F344" s="61"/>
    </row>
    <row r="345" spans="1:6" s="101" customFormat="1">
      <c r="A345" s="107"/>
      <c r="B345" s="128" t="s">
        <v>1642</v>
      </c>
      <c r="C345" s="61"/>
      <c r="D345" s="61"/>
      <c r="E345" s="61"/>
      <c r="F345" s="61"/>
    </row>
    <row r="346" spans="1:6" s="101" customFormat="1">
      <c r="A346" s="107"/>
      <c r="B346" s="60" t="s">
        <v>1643</v>
      </c>
      <c r="C346" s="61"/>
      <c r="D346" s="61"/>
      <c r="E346" s="61"/>
      <c r="F346" s="61"/>
    </row>
    <row r="347" spans="1:6" s="101" customFormat="1" ht="30">
      <c r="A347" s="107"/>
      <c r="B347" s="60" t="s">
        <v>1644</v>
      </c>
      <c r="C347" s="61"/>
      <c r="D347" s="61"/>
      <c r="E347" s="61"/>
      <c r="F347" s="61"/>
    </row>
    <row r="348" spans="1:6" s="101" customFormat="1">
      <c r="A348" s="107"/>
      <c r="B348" s="128" t="s">
        <v>1780</v>
      </c>
      <c r="C348" s="61"/>
      <c r="D348" s="61"/>
      <c r="E348" s="61"/>
      <c r="F348" s="61"/>
    </row>
    <row r="349" spans="1:6" s="101" customFormat="1">
      <c r="A349" s="107"/>
      <c r="B349" s="128" t="s">
        <v>1784</v>
      </c>
      <c r="C349" s="61"/>
      <c r="D349" s="61"/>
      <c r="E349" s="61"/>
      <c r="F349" s="61"/>
    </row>
    <row r="350" spans="1:6" s="101" customFormat="1">
      <c r="A350" s="107"/>
      <c r="B350" s="150"/>
      <c r="C350" s="61" t="s">
        <v>929</v>
      </c>
      <c r="D350" s="61">
        <v>1</v>
      </c>
      <c r="E350" s="62">
        <v>0</v>
      </c>
      <c r="F350" s="62">
        <f>D350*E350</f>
        <v>0</v>
      </c>
    </row>
    <row r="351" spans="1:6" s="101" customFormat="1">
      <c r="A351" s="125"/>
      <c r="B351" s="151"/>
      <c r="C351" s="120"/>
      <c r="D351" s="121"/>
      <c r="E351" s="112"/>
      <c r="F351" s="140"/>
    </row>
    <row r="352" spans="1:6" s="101" customFormat="1" ht="75">
      <c r="A352" s="107" t="s">
        <v>1645</v>
      </c>
      <c r="B352" s="392" t="s">
        <v>1646</v>
      </c>
      <c r="C352" s="57"/>
      <c r="D352" s="61"/>
      <c r="E352" s="109"/>
      <c r="F352" s="119"/>
    </row>
    <row r="353" spans="1:7" s="101" customFormat="1">
      <c r="A353" s="89"/>
      <c r="B353" s="392" t="s">
        <v>1647</v>
      </c>
      <c r="C353" s="61" t="s">
        <v>1266</v>
      </c>
      <c r="D353" s="108">
        <v>10</v>
      </c>
      <c r="E353" s="62">
        <v>0</v>
      </c>
      <c r="F353" s="62">
        <f>D353*E353</f>
        <v>0</v>
      </c>
    </row>
    <row r="354" spans="1:7" s="101" customFormat="1">
      <c r="A354" s="89"/>
      <c r="B354" s="392" t="s">
        <v>1648</v>
      </c>
      <c r="C354" s="120" t="s">
        <v>1266</v>
      </c>
      <c r="D354" s="121">
        <v>10</v>
      </c>
      <c r="E354" s="62">
        <v>0</v>
      </c>
      <c r="F354" s="62">
        <f>D354*E354</f>
        <v>0</v>
      </c>
    </row>
    <row r="355" spans="1:7" s="101" customFormat="1">
      <c r="A355" s="152"/>
      <c r="B355" s="153"/>
      <c r="C355" s="115"/>
      <c r="D355" s="115"/>
      <c r="E355" s="117"/>
      <c r="F355" s="117"/>
    </row>
    <row r="356" spans="1:7" s="101" customFormat="1" ht="45">
      <c r="A356" s="107" t="s">
        <v>1649</v>
      </c>
      <c r="B356" s="392" t="s">
        <v>1650</v>
      </c>
      <c r="C356" s="61"/>
      <c r="D356" s="61"/>
      <c r="E356" s="154"/>
      <c r="F356" s="113"/>
    </row>
    <row r="357" spans="1:7" s="101" customFormat="1">
      <c r="A357" s="89"/>
      <c r="B357" s="60" t="s">
        <v>1651</v>
      </c>
      <c r="C357" s="61" t="s">
        <v>1266</v>
      </c>
      <c r="D357" s="61">
        <v>10</v>
      </c>
      <c r="E357" s="62">
        <v>0</v>
      </c>
      <c r="F357" s="62">
        <f>D357*E357</f>
        <v>0</v>
      </c>
    </row>
    <row r="358" spans="1:7" s="101" customFormat="1">
      <c r="A358" s="89"/>
      <c r="B358" s="392"/>
      <c r="C358" s="61"/>
      <c r="D358" s="108"/>
      <c r="E358" s="112"/>
      <c r="F358" s="112"/>
    </row>
    <row r="359" spans="1:7" s="101" customFormat="1">
      <c r="A359" s="107" t="s">
        <v>1652</v>
      </c>
      <c r="B359" s="392" t="s">
        <v>1653</v>
      </c>
      <c r="C359" s="61"/>
      <c r="D359" s="108"/>
      <c r="E359" s="112"/>
      <c r="F359" s="112"/>
    </row>
    <row r="360" spans="1:7" s="101" customFormat="1">
      <c r="A360" s="89"/>
      <c r="B360" s="392"/>
      <c r="C360" s="61" t="s">
        <v>1266</v>
      </c>
      <c r="D360" s="108">
        <v>10</v>
      </c>
      <c r="E360" s="62">
        <v>0</v>
      </c>
      <c r="F360" s="62">
        <f>D360*E360</f>
        <v>0</v>
      </c>
    </row>
    <row r="361" spans="1:7" s="101" customFormat="1">
      <c r="A361" s="89"/>
      <c r="B361" s="60"/>
      <c r="C361" s="61"/>
      <c r="D361" s="108"/>
      <c r="E361" s="155"/>
      <c r="F361" s="119"/>
    </row>
    <row r="362" spans="1:7" s="101" customFormat="1" ht="30">
      <c r="A362" s="107" t="s">
        <v>1654</v>
      </c>
      <c r="B362" s="392" t="s">
        <v>1655</v>
      </c>
      <c r="C362" s="61"/>
      <c r="D362" s="108"/>
      <c r="E362" s="155"/>
      <c r="F362" s="119"/>
    </row>
    <row r="363" spans="1:7" s="101" customFormat="1">
      <c r="A363" s="89"/>
      <c r="B363" s="60"/>
      <c r="C363" s="61" t="s">
        <v>1266</v>
      </c>
      <c r="D363" s="61">
        <v>10</v>
      </c>
      <c r="E363" s="62">
        <v>0</v>
      </c>
      <c r="F363" s="62">
        <f>D363*E363</f>
        <v>0</v>
      </c>
    </row>
    <row r="364" spans="1:7" s="101" customFormat="1">
      <c r="A364" s="89"/>
      <c r="B364" s="60"/>
      <c r="C364" s="61"/>
      <c r="D364" s="108"/>
      <c r="E364" s="155"/>
      <c r="F364" s="119"/>
    </row>
    <row r="365" spans="1:7" s="101" customFormat="1" ht="45">
      <c r="A365" s="107" t="s">
        <v>1656</v>
      </c>
      <c r="B365" s="156" t="s">
        <v>1657</v>
      </c>
      <c r="C365" s="61"/>
      <c r="D365" s="108"/>
      <c r="E365" s="155"/>
      <c r="F365" s="119"/>
      <c r="G365" s="100"/>
    </row>
    <row r="366" spans="1:7" s="101" customFormat="1">
      <c r="A366" s="89"/>
      <c r="B366" s="60"/>
      <c r="C366" s="61" t="s">
        <v>1266</v>
      </c>
      <c r="D366" s="61">
        <v>10</v>
      </c>
      <c r="E366" s="62">
        <v>0</v>
      </c>
      <c r="F366" s="62">
        <f>D366*E366</f>
        <v>0</v>
      </c>
    </row>
    <row r="367" spans="1:7" s="101" customFormat="1">
      <c r="A367" s="89"/>
      <c r="B367" s="60"/>
      <c r="C367" s="61"/>
      <c r="D367" s="108"/>
      <c r="E367" s="155"/>
      <c r="F367" s="119"/>
    </row>
    <row r="368" spans="1:7" s="101" customFormat="1" ht="45">
      <c r="A368" s="107" t="s">
        <v>1658</v>
      </c>
      <c r="B368" s="60" t="s">
        <v>1659</v>
      </c>
      <c r="C368" s="61"/>
      <c r="D368" s="108"/>
      <c r="E368" s="155"/>
      <c r="F368" s="119"/>
    </row>
    <row r="369" spans="1:7" s="101" customFormat="1">
      <c r="A369" s="89"/>
      <c r="B369" s="60"/>
      <c r="C369" s="61" t="s">
        <v>1255</v>
      </c>
      <c r="D369" s="61">
        <v>1</v>
      </c>
      <c r="E369" s="62">
        <v>0</v>
      </c>
      <c r="F369" s="62">
        <f>D369*E369</f>
        <v>0</v>
      </c>
    </row>
    <row r="370" spans="1:7" s="101" customFormat="1">
      <c r="A370" s="157"/>
      <c r="B370" s="391"/>
      <c r="C370" s="120"/>
      <c r="D370" s="121"/>
      <c r="E370" s="112"/>
      <c r="F370" s="119"/>
    </row>
    <row r="371" spans="1:7" s="101" customFormat="1" ht="45">
      <c r="A371" s="107" t="s">
        <v>1660</v>
      </c>
      <c r="B371" s="392" t="s">
        <v>1661</v>
      </c>
      <c r="C371" s="61"/>
      <c r="D371" s="108"/>
      <c r="E371" s="112"/>
      <c r="F371" s="110"/>
    </row>
    <row r="372" spans="1:7" s="101" customFormat="1">
      <c r="A372" s="89"/>
      <c r="B372" s="392"/>
      <c r="C372" s="61" t="s">
        <v>1255</v>
      </c>
      <c r="D372" s="108">
        <v>1</v>
      </c>
      <c r="E372" s="62">
        <v>0</v>
      </c>
      <c r="F372" s="62">
        <f>D372*E372</f>
        <v>0</v>
      </c>
    </row>
    <row r="373" spans="1:7" s="101" customFormat="1">
      <c r="A373" s="89"/>
      <c r="B373" s="128"/>
      <c r="C373" s="61"/>
      <c r="D373" s="108"/>
      <c r="E373" s="112"/>
      <c r="F373" s="158"/>
    </row>
    <row r="374" spans="1:7" s="101" customFormat="1" ht="30">
      <c r="A374" s="107" t="s">
        <v>1662</v>
      </c>
      <c r="B374" s="392" t="s">
        <v>1663</v>
      </c>
      <c r="C374" s="61"/>
      <c r="D374" s="108"/>
      <c r="E374" s="112"/>
      <c r="F374" s="112"/>
      <c r="G374" s="148"/>
    </row>
    <row r="375" spans="1:7" s="101" customFormat="1">
      <c r="A375" s="89"/>
      <c r="B375" s="392"/>
      <c r="C375" s="61" t="s">
        <v>929</v>
      </c>
      <c r="D375" s="108">
        <v>1</v>
      </c>
      <c r="E375" s="62">
        <v>0</v>
      </c>
      <c r="F375" s="62">
        <f>D375*E375</f>
        <v>0</v>
      </c>
    </row>
    <row r="376" spans="1:7" s="101" customFormat="1">
      <c r="A376" s="152"/>
      <c r="B376" s="392"/>
      <c r="C376" s="61"/>
      <c r="D376" s="159"/>
      <c r="E376" s="130"/>
      <c r="F376" s="130"/>
    </row>
    <row r="377" spans="1:7" s="101" customFormat="1" ht="135">
      <c r="A377" s="107" t="s">
        <v>1664</v>
      </c>
      <c r="B377" s="392" t="s">
        <v>1665</v>
      </c>
      <c r="C377" s="61"/>
      <c r="D377" s="108"/>
      <c r="E377" s="112"/>
      <c r="F377" s="155"/>
    </row>
    <row r="378" spans="1:7" s="101" customFormat="1">
      <c r="A378" s="89"/>
      <c r="B378" s="392"/>
      <c r="C378" s="61" t="s">
        <v>1255</v>
      </c>
      <c r="D378" s="108">
        <v>1</v>
      </c>
      <c r="E378" s="62">
        <v>0</v>
      </c>
      <c r="F378" s="62">
        <f>D378*E378</f>
        <v>0</v>
      </c>
    </row>
    <row r="379" spans="1:7" s="101" customFormat="1">
      <c r="A379" s="89"/>
      <c r="B379" s="111"/>
      <c r="C379" s="61"/>
      <c r="D379" s="108"/>
      <c r="E379" s="112"/>
      <c r="F379" s="130"/>
    </row>
    <row r="380" spans="1:7" s="101" customFormat="1" ht="75">
      <c r="A380" s="107" t="s">
        <v>1666</v>
      </c>
      <c r="B380" s="392" t="s">
        <v>1667</v>
      </c>
      <c r="C380" s="61"/>
      <c r="D380" s="61"/>
      <c r="E380" s="112"/>
      <c r="F380" s="109"/>
    </row>
    <row r="381" spans="1:7" s="101" customFormat="1">
      <c r="A381" s="89"/>
      <c r="B381" s="392"/>
      <c r="C381" s="61" t="s">
        <v>1255</v>
      </c>
      <c r="D381" s="108">
        <v>1</v>
      </c>
      <c r="E381" s="62">
        <v>0</v>
      </c>
      <c r="F381" s="62">
        <f>D381*E381</f>
        <v>0</v>
      </c>
    </row>
    <row r="382" spans="1:7" s="101" customFormat="1">
      <c r="A382" s="89"/>
      <c r="B382" s="392"/>
      <c r="C382" s="61"/>
      <c r="D382" s="67"/>
      <c r="E382" s="112"/>
      <c r="F382" s="112"/>
    </row>
    <row r="383" spans="1:7" s="101" customFormat="1" ht="30">
      <c r="A383" s="107" t="s">
        <v>1668</v>
      </c>
      <c r="B383" s="392" t="s">
        <v>1669</v>
      </c>
      <c r="C383" s="61"/>
      <c r="D383" s="67"/>
      <c r="E383" s="112"/>
      <c r="F383" s="112"/>
    </row>
    <row r="384" spans="1:7" s="101" customFormat="1">
      <c r="A384" s="89"/>
      <c r="B384" s="392"/>
      <c r="C384" s="61" t="s">
        <v>1255</v>
      </c>
      <c r="D384" s="108">
        <v>1</v>
      </c>
      <c r="E384" s="62">
        <v>0</v>
      </c>
      <c r="F384" s="62">
        <f>D384*E384</f>
        <v>0</v>
      </c>
    </row>
    <row r="385" spans="1:7" s="101" customFormat="1">
      <c r="A385" s="89"/>
      <c r="B385" s="392"/>
      <c r="C385" s="61"/>
      <c r="D385" s="108"/>
      <c r="E385" s="109"/>
      <c r="F385" s="119"/>
    </row>
    <row r="386" spans="1:7" s="101" customFormat="1" ht="60">
      <c r="A386" s="107" t="s">
        <v>1670</v>
      </c>
      <c r="B386" s="392" t="s">
        <v>1671</v>
      </c>
      <c r="C386" s="61"/>
      <c r="D386" s="108"/>
      <c r="E386" s="109"/>
      <c r="F386" s="119"/>
    </row>
    <row r="387" spans="1:7" s="101" customFormat="1">
      <c r="A387" s="89"/>
      <c r="B387" s="392"/>
      <c r="C387" s="61" t="s">
        <v>1255</v>
      </c>
      <c r="D387" s="61">
        <v>1</v>
      </c>
      <c r="E387" s="62">
        <v>0</v>
      </c>
      <c r="F387" s="62">
        <f>D387*E387</f>
        <v>0</v>
      </c>
    </row>
    <row r="388" spans="1:7" s="101" customFormat="1">
      <c r="A388" s="89"/>
      <c r="B388" s="392"/>
      <c r="C388" s="61"/>
      <c r="D388" s="108"/>
      <c r="E388" s="120"/>
      <c r="F388" s="61"/>
    </row>
    <row r="389" spans="1:7" s="101" customFormat="1">
      <c r="A389" s="160" t="s">
        <v>1608</v>
      </c>
      <c r="B389" s="136" t="s">
        <v>1672</v>
      </c>
      <c r="C389" s="432" t="s">
        <v>960</v>
      </c>
      <c r="D389" s="161"/>
      <c r="E389" s="138"/>
      <c r="F389" s="262">
        <f>SUM(F305:F388)</f>
        <v>0</v>
      </c>
    </row>
    <row r="390" spans="1:7" s="101" customFormat="1">
      <c r="A390" s="125"/>
      <c r="B390" s="682"/>
      <c r="C390" s="682"/>
      <c r="D390" s="682"/>
      <c r="E390" s="139"/>
      <c r="F390" s="140"/>
    </row>
    <row r="391" spans="1:7" s="101" customFormat="1">
      <c r="A391" s="125"/>
      <c r="B391" s="141" t="s">
        <v>1538</v>
      </c>
      <c r="C391" s="142"/>
      <c r="D391" s="142"/>
      <c r="E391" s="139"/>
      <c r="F391" s="143"/>
    </row>
    <row r="392" spans="1:7" s="101" customFormat="1" ht="75">
      <c r="A392" s="125"/>
      <c r="B392" s="398" t="s">
        <v>1607</v>
      </c>
      <c r="C392" s="142"/>
      <c r="D392" s="142"/>
      <c r="E392" s="139"/>
      <c r="F392" s="143"/>
      <c r="G392" s="144"/>
    </row>
    <row r="393" spans="1:7" s="101" customFormat="1">
      <c r="A393" s="89"/>
      <c r="B393" s="392"/>
      <c r="C393" s="61"/>
      <c r="D393" s="61"/>
      <c r="E393" s="112"/>
      <c r="F393" s="110"/>
      <c r="G393" s="162"/>
    </row>
    <row r="394" spans="1:7" s="101" customFormat="1">
      <c r="A394" s="145" t="s">
        <v>1673</v>
      </c>
      <c r="B394" s="146" t="s">
        <v>1674</v>
      </c>
      <c r="C394" s="57"/>
      <c r="D394" s="57"/>
      <c r="E394" s="57"/>
      <c r="F394" s="57"/>
      <c r="G394" s="147"/>
    </row>
    <row r="395" spans="1:7" s="101" customFormat="1">
      <c r="A395" s="89"/>
      <c r="B395" s="392"/>
      <c r="C395" s="61"/>
      <c r="D395" s="61"/>
      <c r="E395" s="112"/>
      <c r="F395" s="110"/>
      <c r="G395" s="162"/>
    </row>
    <row r="396" spans="1:7" s="101" customFormat="1" ht="95.25" customHeight="1">
      <c r="A396" s="107" t="s">
        <v>1675</v>
      </c>
      <c r="B396" s="163" t="s">
        <v>1676</v>
      </c>
      <c r="C396" s="164"/>
      <c r="D396" s="165"/>
      <c r="E396" s="166"/>
      <c r="F396" s="166"/>
      <c r="G396" s="167"/>
    </row>
    <row r="397" spans="1:7" s="101" customFormat="1">
      <c r="A397" s="168"/>
      <c r="B397" s="169" t="s">
        <v>1677</v>
      </c>
      <c r="C397" s="164"/>
      <c r="D397" s="165"/>
      <c r="E397" s="166"/>
      <c r="F397" s="166"/>
    </row>
    <row r="398" spans="1:7" s="101" customFormat="1" ht="17.25">
      <c r="A398" s="168"/>
      <c r="B398" s="170" t="s">
        <v>1785</v>
      </c>
      <c r="C398" s="164"/>
      <c r="D398" s="164"/>
      <c r="E398" s="166"/>
      <c r="F398" s="166"/>
    </row>
    <row r="399" spans="1:7" s="101" customFormat="1">
      <c r="A399" s="168"/>
      <c r="B399" s="163" t="s">
        <v>1678</v>
      </c>
      <c r="C399" s="164"/>
      <c r="D399" s="165"/>
      <c r="E399" s="166"/>
      <c r="F399" s="166"/>
    </row>
    <row r="400" spans="1:7" s="101" customFormat="1">
      <c r="A400" s="168"/>
      <c r="B400" s="171" t="s">
        <v>1679</v>
      </c>
      <c r="C400" s="164"/>
      <c r="D400" s="165"/>
      <c r="E400" s="166"/>
      <c r="F400" s="166"/>
    </row>
    <row r="401" spans="1:6" s="101" customFormat="1">
      <c r="A401" s="168"/>
      <c r="B401" s="171" t="s">
        <v>1680</v>
      </c>
      <c r="C401" s="164"/>
      <c r="D401" s="165"/>
      <c r="E401" s="166"/>
      <c r="F401" s="166"/>
    </row>
    <row r="402" spans="1:6" s="101" customFormat="1">
      <c r="A402" s="168"/>
      <c r="B402" s="171" t="s">
        <v>1681</v>
      </c>
      <c r="C402" s="164"/>
      <c r="D402" s="165"/>
      <c r="E402" s="166"/>
      <c r="F402" s="166"/>
    </row>
    <row r="403" spans="1:6" s="101" customFormat="1">
      <c r="A403" s="168"/>
      <c r="B403" s="170"/>
      <c r="C403" s="164" t="s">
        <v>1255</v>
      </c>
      <c r="D403" s="165">
        <v>1</v>
      </c>
      <c r="E403" s="62">
        <v>0</v>
      </c>
      <c r="F403" s="62">
        <f>D403*E403</f>
        <v>0</v>
      </c>
    </row>
    <row r="404" spans="1:6" s="101" customFormat="1">
      <c r="A404" s="168"/>
      <c r="B404" s="170"/>
      <c r="C404" s="164"/>
      <c r="D404" s="165"/>
      <c r="E404" s="166"/>
      <c r="F404" s="166"/>
    </row>
    <row r="405" spans="1:6" s="101" customFormat="1" ht="82.5" customHeight="1">
      <c r="A405" s="107" t="s">
        <v>1682</v>
      </c>
      <c r="B405" s="163" t="s">
        <v>1683</v>
      </c>
      <c r="C405" s="172"/>
      <c r="D405" s="172"/>
      <c r="E405" s="173"/>
      <c r="F405" s="174"/>
    </row>
    <row r="406" spans="1:6" s="101" customFormat="1">
      <c r="A406" s="175"/>
      <c r="B406" s="169" t="s">
        <v>1684</v>
      </c>
      <c r="C406" s="172"/>
      <c r="D406" s="172"/>
      <c r="E406" s="173"/>
      <c r="F406" s="174"/>
    </row>
    <row r="407" spans="1:6" s="101" customFormat="1">
      <c r="A407" s="175"/>
      <c r="B407" s="170" t="s">
        <v>1685</v>
      </c>
      <c r="C407" s="164" t="s">
        <v>929</v>
      </c>
      <c r="D407" s="165">
        <v>3</v>
      </c>
      <c r="E407" s="62">
        <v>0</v>
      </c>
      <c r="F407" s="62">
        <f>D407*E407</f>
        <v>0</v>
      </c>
    </row>
    <row r="408" spans="1:6" s="101" customFormat="1">
      <c r="A408" s="175"/>
      <c r="B408" s="163"/>
      <c r="C408" s="164"/>
      <c r="D408" s="165"/>
      <c r="E408" s="166"/>
      <c r="F408" s="176"/>
    </row>
    <row r="409" spans="1:6" s="101" customFormat="1" ht="90">
      <c r="A409" s="107" t="s">
        <v>1686</v>
      </c>
      <c r="B409" s="163" t="s">
        <v>1687</v>
      </c>
      <c r="C409" s="164"/>
      <c r="D409" s="165"/>
      <c r="E409" s="177"/>
      <c r="F409" s="177"/>
    </row>
    <row r="410" spans="1:6" s="101" customFormat="1">
      <c r="A410" s="168"/>
      <c r="B410" s="178" t="s">
        <v>1688</v>
      </c>
      <c r="C410" s="164" t="s">
        <v>1266</v>
      </c>
      <c r="D410" s="165">
        <v>10</v>
      </c>
      <c r="E410" s="62">
        <v>0</v>
      </c>
      <c r="F410" s="62">
        <f>D410*E410</f>
        <v>0</v>
      </c>
    </row>
    <row r="411" spans="1:6" s="101" customFormat="1">
      <c r="A411" s="168"/>
      <c r="B411" s="178"/>
      <c r="C411" s="164"/>
      <c r="D411" s="165"/>
      <c r="E411" s="166"/>
      <c r="F411" s="166"/>
    </row>
    <row r="412" spans="1:6" s="101" customFormat="1" ht="195">
      <c r="A412" s="107" t="s">
        <v>1689</v>
      </c>
      <c r="B412" s="163" t="s">
        <v>1690</v>
      </c>
      <c r="C412" s="164"/>
      <c r="D412" s="179"/>
      <c r="E412" s="174"/>
      <c r="F412" s="177"/>
    </row>
    <row r="413" spans="1:6" s="101" customFormat="1">
      <c r="A413" s="180"/>
      <c r="B413" s="163"/>
      <c r="C413" s="164" t="s">
        <v>1691</v>
      </c>
      <c r="D413" s="165">
        <v>8</v>
      </c>
      <c r="E413" s="62">
        <v>0</v>
      </c>
      <c r="F413" s="62">
        <f>D413*E413</f>
        <v>0</v>
      </c>
    </row>
    <row r="414" spans="1:6" s="101" customFormat="1">
      <c r="A414" s="175"/>
      <c r="B414" s="170"/>
      <c r="C414" s="164"/>
      <c r="D414" s="165"/>
      <c r="E414" s="166"/>
      <c r="F414" s="177"/>
    </row>
    <row r="415" spans="1:6" s="101" customFormat="1" ht="66" customHeight="1">
      <c r="A415" s="107" t="s">
        <v>1692</v>
      </c>
      <c r="B415" s="163" t="s">
        <v>1693</v>
      </c>
      <c r="C415" s="164"/>
      <c r="D415" s="165"/>
      <c r="E415" s="166"/>
      <c r="F415" s="166"/>
    </row>
    <row r="416" spans="1:6" s="101" customFormat="1">
      <c r="A416" s="168"/>
      <c r="B416" s="163" t="s">
        <v>1694</v>
      </c>
      <c r="C416" s="164" t="s">
        <v>929</v>
      </c>
      <c r="D416" s="165">
        <v>1</v>
      </c>
      <c r="E416" s="62">
        <v>0</v>
      </c>
      <c r="F416" s="62">
        <f>D416*E416</f>
        <v>0</v>
      </c>
    </row>
    <row r="417" spans="1:7" s="101" customFormat="1">
      <c r="A417" s="168"/>
      <c r="B417" s="163"/>
      <c r="C417" s="164"/>
      <c r="D417" s="165"/>
      <c r="E417" s="166"/>
      <c r="F417" s="166"/>
    </row>
    <row r="418" spans="1:7" s="101" customFormat="1" ht="37.5" customHeight="1">
      <c r="A418" s="107" t="s">
        <v>1695</v>
      </c>
      <c r="B418" s="392" t="s">
        <v>1696</v>
      </c>
      <c r="C418" s="61"/>
      <c r="D418" s="108"/>
      <c r="E418" s="130"/>
      <c r="F418" s="130"/>
    </row>
    <row r="419" spans="1:7" s="101" customFormat="1" ht="90">
      <c r="A419" s="89"/>
      <c r="B419" s="398" t="s">
        <v>1697</v>
      </c>
      <c r="C419" s="61"/>
      <c r="D419" s="108"/>
      <c r="E419" s="130"/>
      <c r="F419" s="130"/>
    </row>
    <row r="420" spans="1:7" s="101" customFormat="1">
      <c r="A420" s="89"/>
      <c r="B420" s="392"/>
      <c r="C420" s="61" t="s">
        <v>1255</v>
      </c>
      <c r="D420" s="61">
        <v>1</v>
      </c>
      <c r="E420" s="62">
        <v>0</v>
      </c>
      <c r="F420" s="62">
        <f>D420*E420</f>
        <v>0</v>
      </c>
    </row>
    <row r="421" spans="1:7" s="101" customFormat="1">
      <c r="A421" s="152"/>
      <c r="B421" s="153"/>
      <c r="C421" s="115"/>
      <c r="D421" s="115"/>
      <c r="E421" s="130"/>
      <c r="F421" s="130"/>
    </row>
    <row r="422" spans="1:7" s="101" customFormat="1" ht="75">
      <c r="A422" s="107" t="s">
        <v>1698</v>
      </c>
      <c r="B422" s="153" t="s">
        <v>1699</v>
      </c>
      <c r="C422" s="120"/>
      <c r="D422" s="120"/>
      <c r="E422" s="58"/>
      <c r="F422" s="70"/>
    </row>
    <row r="423" spans="1:7" s="101" customFormat="1">
      <c r="A423" s="152"/>
      <c r="B423" s="153"/>
      <c r="C423" s="61" t="s">
        <v>1255</v>
      </c>
      <c r="D423" s="115">
        <v>1</v>
      </c>
      <c r="E423" s="62">
        <v>0</v>
      </c>
      <c r="F423" s="62">
        <f>D423*E423</f>
        <v>0</v>
      </c>
    </row>
    <row r="424" spans="1:7" s="101" customFormat="1">
      <c r="A424" s="89"/>
      <c r="B424" s="392"/>
      <c r="C424" s="61"/>
      <c r="D424" s="108"/>
      <c r="E424" s="109"/>
      <c r="F424" s="112"/>
    </row>
    <row r="425" spans="1:7" s="101" customFormat="1" ht="90">
      <c r="A425" s="107" t="s">
        <v>1700</v>
      </c>
      <c r="B425" s="392" t="s">
        <v>1701</v>
      </c>
      <c r="C425" s="61"/>
      <c r="D425" s="108"/>
      <c r="E425" s="109"/>
      <c r="F425" s="112"/>
    </row>
    <row r="426" spans="1:7" s="101" customFormat="1">
      <c r="A426" s="89"/>
      <c r="B426" s="392"/>
      <c r="C426" s="61" t="s">
        <v>1255</v>
      </c>
      <c r="D426" s="61">
        <v>1</v>
      </c>
      <c r="E426" s="62">
        <v>0</v>
      </c>
      <c r="F426" s="62">
        <f>D426*E426</f>
        <v>0</v>
      </c>
    </row>
    <row r="427" spans="1:7" s="101" customFormat="1">
      <c r="A427" s="89"/>
      <c r="B427" s="392"/>
      <c r="C427" s="61"/>
      <c r="D427" s="61"/>
      <c r="E427" s="112"/>
      <c r="F427" s="112"/>
    </row>
    <row r="428" spans="1:7" s="101" customFormat="1" ht="30">
      <c r="A428" s="107" t="s">
        <v>1702</v>
      </c>
      <c r="B428" s="392" t="s">
        <v>1703</v>
      </c>
      <c r="C428" s="61"/>
      <c r="D428" s="61"/>
      <c r="E428" s="112"/>
      <c r="F428" s="112"/>
    </row>
    <row r="429" spans="1:7" s="147" customFormat="1">
      <c r="A429" s="89"/>
      <c r="B429" s="392"/>
      <c r="C429" s="61" t="s">
        <v>1255</v>
      </c>
      <c r="D429" s="61">
        <v>1</v>
      </c>
      <c r="E429" s="62">
        <v>0</v>
      </c>
      <c r="F429" s="62">
        <f>D429*E429</f>
        <v>0</v>
      </c>
      <c r="G429" s="101"/>
    </row>
    <row r="430" spans="1:7" s="185" customFormat="1">
      <c r="A430" s="181"/>
      <c r="B430" s="182"/>
      <c r="C430" s="82"/>
      <c r="D430" s="183"/>
      <c r="E430" s="184"/>
      <c r="F430" s="184"/>
      <c r="G430" s="101"/>
    </row>
    <row r="431" spans="1:7" s="147" customFormat="1" ht="60">
      <c r="A431" s="107" t="s">
        <v>1704</v>
      </c>
      <c r="B431" s="392" t="s">
        <v>1594</v>
      </c>
      <c r="C431" s="61"/>
      <c r="D431" s="108"/>
      <c r="E431" s="130"/>
      <c r="F431" s="130"/>
      <c r="G431" s="101"/>
    </row>
    <row r="432" spans="1:7" s="147" customFormat="1">
      <c r="A432" s="168"/>
      <c r="B432" s="163"/>
      <c r="C432" s="61" t="s">
        <v>1255</v>
      </c>
      <c r="D432" s="61">
        <v>1</v>
      </c>
      <c r="E432" s="62">
        <v>0</v>
      </c>
      <c r="F432" s="62">
        <f>D432*E432</f>
        <v>0</v>
      </c>
      <c r="G432" s="101"/>
    </row>
    <row r="433" spans="1:7" s="147" customFormat="1">
      <c r="A433" s="168"/>
      <c r="B433" s="163"/>
      <c r="C433" s="164"/>
      <c r="D433" s="165"/>
      <c r="E433" s="166"/>
      <c r="F433" s="166"/>
      <c r="G433" s="101"/>
    </row>
    <row r="434" spans="1:7" s="101" customFormat="1">
      <c r="A434" s="160" t="s">
        <v>1673</v>
      </c>
      <c r="B434" s="161" t="s">
        <v>1705</v>
      </c>
      <c r="C434" s="432" t="s">
        <v>960</v>
      </c>
      <c r="D434" s="161"/>
      <c r="E434" s="138"/>
      <c r="F434" s="262">
        <f>SUM(F396:F432)</f>
        <v>0</v>
      </c>
    </row>
    <row r="435" spans="1:7" s="101" customFormat="1">
      <c r="A435" s="125"/>
      <c r="B435" s="682"/>
      <c r="C435" s="682"/>
      <c r="D435" s="682"/>
      <c r="E435" s="139"/>
      <c r="F435" s="140"/>
    </row>
    <row r="436" spans="1:7" s="101" customFormat="1">
      <c r="A436" s="125"/>
      <c r="B436" s="141" t="s">
        <v>1538</v>
      </c>
      <c r="C436" s="142"/>
      <c r="D436" s="142"/>
      <c r="E436" s="139"/>
      <c r="F436" s="143"/>
    </row>
    <row r="437" spans="1:7" s="101" customFormat="1" ht="82.5" customHeight="1">
      <c r="A437" s="125"/>
      <c r="B437" s="398" t="s">
        <v>1607</v>
      </c>
      <c r="C437" s="142"/>
      <c r="D437" s="142"/>
      <c r="E437" s="139"/>
      <c r="F437" s="143"/>
    </row>
    <row r="438" spans="1:7" s="101" customFormat="1">
      <c r="A438" s="125"/>
      <c r="B438" s="398"/>
      <c r="C438" s="142"/>
      <c r="D438" s="142"/>
      <c r="E438" s="139"/>
      <c r="F438" s="143"/>
    </row>
    <row r="439" spans="1:7" s="101" customFormat="1">
      <c r="A439" s="145" t="s">
        <v>1706</v>
      </c>
      <c r="B439" s="146" t="s">
        <v>1707</v>
      </c>
      <c r="C439" s="57"/>
      <c r="D439" s="57"/>
      <c r="E439" s="57"/>
      <c r="F439" s="57"/>
    </row>
    <row r="440" spans="1:7" s="101" customFormat="1">
      <c r="A440" s="107"/>
      <c r="B440" s="90"/>
      <c r="C440" s="57"/>
      <c r="D440" s="57"/>
      <c r="E440" s="57"/>
      <c r="F440" s="57"/>
    </row>
    <row r="441" spans="1:7" s="101" customFormat="1" ht="30">
      <c r="A441" s="157" t="s">
        <v>1708</v>
      </c>
      <c r="B441" s="392" t="s">
        <v>1709</v>
      </c>
      <c r="C441" s="61"/>
      <c r="D441" s="61"/>
      <c r="E441" s="112"/>
      <c r="F441" s="112"/>
    </row>
    <row r="442" spans="1:7" s="101" customFormat="1">
      <c r="A442" s="105"/>
      <c r="B442" s="128"/>
      <c r="C442" s="61" t="s">
        <v>929</v>
      </c>
      <c r="D442" s="61">
        <v>1</v>
      </c>
      <c r="E442" s="62">
        <v>0</v>
      </c>
      <c r="F442" s="62">
        <f>D442*E442</f>
        <v>0</v>
      </c>
    </row>
    <row r="443" spans="1:7" s="101" customFormat="1" ht="30">
      <c r="A443" s="157" t="s">
        <v>1710</v>
      </c>
      <c r="B443" s="392" t="s">
        <v>1711</v>
      </c>
      <c r="C443" s="61"/>
      <c r="D443" s="61"/>
      <c r="E443" s="112"/>
      <c r="F443" s="112"/>
    </row>
    <row r="444" spans="1:7" s="101" customFormat="1">
      <c r="A444" s="105"/>
      <c r="B444" s="128"/>
      <c r="C444" s="61" t="s">
        <v>1255</v>
      </c>
      <c r="D444" s="61">
        <v>1</v>
      </c>
      <c r="E444" s="62">
        <v>0</v>
      </c>
      <c r="F444" s="62">
        <f>D444*E444</f>
        <v>0</v>
      </c>
    </row>
    <row r="445" spans="1:7" s="101" customFormat="1">
      <c r="A445" s="105"/>
      <c r="B445" s="392"/>
      <c r="C445" s="61"/>
      <c r="D445" s="61"/>
      <c r="E445" s="186"/>
      <c r="F445" s="64"/>
    </row>
    <row r="446" spans="1:7" s="101" customFormat="1" ht="30">
      <c r="A446" s="157" t="s">
        <v>1712</v>
      </c>
      <c r="B446" s="392" t="s">
        <v>1713</v>
      </c>
      <c r="C446" s="61"/>
      <c r="D446" s="61"/>
      <c r="E446" s="186"/>
      <c r="F446" s="64"/>
    </row>
    <row r="447" spans="1:7" s="101" customFormat="1">
      <c r="A447" s="105"/>
      <c r="B447" s="392"/>
      <c r="C447" s="61" t="s">
        <v>1543</v>
      </c>
      <c r="D447" s="61">
        <v>1</v>
      </c>
      <c r="E447" s="62">
        <v>0</v>
      </c>
      <c r="F447" s="62">
        <f>D447*E447</f>
        <v>0</v>
      </c>
    </row>
    <row r="448" spans="1:7" s="101" customFormat="1" ht="81.75" customHeight="1">
      <c r="A448" s="157" t="s">
        <v>1714</v>
      </c>
      <c r="B448" s="392" t="s">
        <v>1715</v>
      </c>
      <c r="C448" s="61"/>
      <c r="D448" s="61"/>
      <c r="E448" s="112"/>
      <c r="F448" s="112"/>
    </row>
    <row r="449" spans="1:6" s="101" customFormat="1">
      <c r="A449" s="105"/>
      <c r="B449" s="128"/>
      <c r="C449" s="61" t="s">
        <v>929</v>
      </c>
      <c r="D449" s="61">
        <v>1</v>
      </c>
      <c r="E449" s="62">
        <v>0</v>
      </c>
      <c r="F449" s="62">
        <f>D449*E449</f>
        <v>0</v>
      </c>
    </row>
    <row r="450" spans="1:6" s="101" customFormat="1" ht="15" customHeight="1">
      <c r="A450" s="681" t="s">
        <v>1716</v>
      </c>
      <c r="B450" s="681"/>
      <c r="C450" s="681"/>
      <c r="D450" s="681"/>
      <c r="E450" s="681"/>
      <c r="F450" s="187"/>
    </row>
    <row r="451" spans="1:6" s="101" customFormat="1">
      <c r="A451" s="105"/>
      <c r="B451" s="128"/>
      <c r="C451" s="61"/>
      <c r="D451" s="61"/>
      <c r="E451" s="112"/>
      <c r="F451" s="188"/>
    </row>
    <row r="452" spans="1:6" s="101" customFormat="1" ht="75">
      <c r="A452" s="157" t="s">
        <v>1717</v>
      </c>
      <c r="B452" s="392" t="s">
        <v>1786</v>
      </c>
      <c r="C452" s="61"/>
      <c r="D452" s="61"/>
      <c r="E452" s="189"/>
      <c r="F452" s="187"/>
    </row>
    <row r="453" spans="1:6" s="101" customFormat="1">
      <c r="A453" s="105"/>
      <c r="B453" s="392" t="s">
        <v>1718</v>
      </c>
      <c r="C453" s="61" t="s">
        <v>929</v>
      </c>
      <c r="D453" s="61">
        <v>1</v>
      </c>
      <c r="E453" s="62">
        <v>0</v>
      </c>
      <c r="F453" s="62">
        <f>D453*E453</f>
        <v>0</v>
      </c>
    </row>
    <row r="454" spans="1:6" s="101" customFormat="1">
      <c r="A454" s="105"/>
      <c r="B454" s="190"/>
      <c r="C454" s="61"/>
      <c r="D454" s="61"/>
      <c r="E454" s="189"/>
      <c r="F454" s="187"/>
    </row>
    <row r="455" spans="1:6" s="101" customFormat="1" ht="30">
      <c r="A455" s="157" t="s">
        <v>1719</v>
      </c>
      <c r="B455" s="392" t="s">
        <v>1720</v>
      </c>
      <c r="C455" s="61"/>
      <c r="D455" s="61"/>
      <c r="E455" s="189"/>
      <c r="F455" s="187"/>
    </row>
    <row r="456" spans="1:6" s="101" customFormat="1">
      <c r="A456" s="105"/>
      <c r="B456" s="392"/>
      <c r="C456" s="61" t="s">
        <v>929</v>
      </c>
      <c r="D456" s="61">
        <v>1</v>
      </c>
      <c r="E456" s="62">
        <v>0</v>
      </c>
      <c r="F456" s="62">
        <f>D456*E456</f>
        <v>0</v>
      </c>
    </row>
    <row r="457" spans="1:6" s="101" customFormat="1">
      <c r="A457" s="105"/>
      <c r="B457" s="128"/>
      <c r="C457" s="61"/>
      <c r="D457" s="61"/>
      <c r="E457" s="112"/>
      <c r="F457" s="112"/>
    </row>
    <row r="458" spans="1:6" s="101" customFormat="1" ht="30">
      <c r="A458" s="157" t="s">
        <v>1721</v>
      </c>
      <c r="B458" s="392" t="s">
        <v>1722</v>
      </c>
      <c r="C458" s="61"/>
      <c r="D458" s="61"/>
      <c r="E458" s="112"/>
      <c r="F458" s="112"/>
    </row>
    <row r="459" spans="1:6" s="101" customFormat="1">
      <c r="A459" s="105"/>
      <c r="B459" s="128"/>
      <c r="C459" s="61" t="s">
        <v>929</v>
      </c>
      <c r="D459" s="61">
        <v>1</v>
      </c>
      <c r="E459" s="62">
        <v>0</v>
      </c>
      <c r="F459" s="62">
        <f>D459*E459</f>
        <v>0</v>
      </c>
    </row>
    <row r="460" spans="1:6" s="101" customFormat="1">
      <c r="A460" s="105"/>
      <c r="B460" s="190"/>
      <c r="C460" s="61"/>
      <c r="D460" s="61"/>
      <c r="E460" s="189"/>
      <c r="F460" s="187"/>
    </row>
    <row r="461" spans="1:6" s="101" customFormat="1">
      <c r="A461" s="157" t="s">
        <v>1723</v>
      </c>
      <c r="B461" s="392" t="s">
        <v>1724</v>
      </c>
      <c r="C461" s="61"/>
      <c r="D461" s="61"/>
      <c r="E461" s="189"/>
      <c r="F461" s="187"/>
    </row>
    <row r="462" spans="1:6" s="101" customFormat="1">
      <c r="A462" s="105"/>
      <c r="B462" s="392"/>
      <c r="C462" s="61" t="s">
        <v>929</v>
      </c>
      <c r="D462" s="61">
        <v>1</v>
      </c>
      <c r="E462" s="62">
        <v>0</v>
      </c>
      <c r="F462" s="62">
        <f>D462*E462</f>
        <v>0</v>
      </c>
    </row>
    <row r="463" spans="1:6" s="101" customFormat="1">
      <c r="A463" s="105"/>
      <c r="B463" s="128"/>
      <c r="C463" s="61"/>
      <c r="D463" s="61"/>
      <c r="E463" s="112"/>
      <c r="F463" s="187"/>
    </row>
    <row r="464" spans="1:6" s="101" customFormat="1" ht="45">
      <c r="A464" s="157" t="s">
        <v>1725</v>
      </c>
      <c r="B464" s="392" t="s">
        <v>1726</v>
      </c>
      <c r="C464" s="61"/>
      <c r="D464" s="61"/>
      <c r="E464" s="189"/>
      <c r="F464" s="187"/>
    </row>
    <row r="465" spans="1:6" s="101" customFormat="1">
      <c r="A465" s="105"/>
      <c r="B465" s="128"/>
      <c r="C465" s="61" t="s">
        <v>1543</v>
      </c>
      <c r="D465" s="61">
        <v>1</v>
      </c>
      <c r="E465" s="62">
        <v>0</v>
      </c>
      <c r="F465" s="62">
        <f>D465*E465</f>
        <v>0</v>
      </c>
    </row>
    <row r="466" spans="1:6" s="101" customFormat="1">
      <c r="A466" s="157"/>
      <c r="B466" s="191"/>
      <c r="C466" s="120"/>
      <c r="D466" s="192"/>
      <c r="E466" s="112"/>
      <c r="F466" s="193"/>
    </row>
    <row r="467" spans="1:6" s="101" customFormat="1" ht="15" customHeight="1">
      <c r="A467" s="157"/>
      <c r="B467" s="681" t="s">
        <v>1727</v>
      </c>
      <c r="C467" s="681"/>
      <c r="D467" s="681"/>
      <c r="E467" s="681"/>
      <c r="F467" s="681"/>
    </row>
    <row r="468" spans="1:6" s="101" customFormat="1">
      <c r="A468" s="157"/>
      <c r="B468" s="151"/>
      <c r="C468" s="120"/>
      <c r="D468" s="120"/>
      <c r="E468" s="120"/>
      <c r="F468" s="120"/>
    </row>
    <row r="469" spans="1:6" s="101" customFormat="1" ht="135">
      <c r="A469" s="157" t="s">
        <v>1728</v>
      </c>
      <c r="B469" s="392" t="s">
        <v>1729</v>
      </c>
      <c r="C469" s="142"/>
      <c r="D469" s="194"/>
      <c r="E469" s="112"/>
      <c r="F469" s="193"/>
    </row>
    <row r="470" spans="1:6" s="101" customFormat="1">
      <c r="A470" s="157"/>
      <c r="B470" s="151" t="s">
        <v>1730</v>
      </c>
      <c r="C470" s="120" t="s">
        <v>1266</v>
      </c>
      <c r="D470" s="121">
        <v>5</v>
      </c>
      <c r="E470" s="62">
        <v>0</v>
      </c>
      <c r="F470" s="62">
        <f>D470*E470</f>
        <v>0</v>
      </c>
    </row>
    <row r="471" spans="1:6" s="101" customFormat="1">
      <c r="A471" s="157"/>
      <c r="B471" s="151" t="s">
        <v>1731</v>
      </c>
      <c r="C471" s="120" t="s">
        <v>1266</v>
      </c>
      <c r="D471" s="121">
        <v>10</v>
      </c>
      <c r="E471" s="62">
        <v>0</v>
      </c>
      <c r="F471" s="62">
        <f>D471*E471</f>
        <v>0</v>
      </c>
    </row>
    <row r="472" spans="1:6" s="101" customFormat="1">
      <c r="A472" s="157"/>
      <c r="B472" s="191"/>
      <c r="C472" s="120"/>
      <c r="D472" s="121"/>
      <c r="E472" s="112"/>
      <c r="F472" s="193"/>
    </row>
    <row r="473" spans="1:6" s="101" customFormat="1" ht="30">
      <c r="A473" s="157" t="s">
        <v>1732</v>
      </c>
      <c r="B473" s="398" t="s">
        <v>1733</v>
      </c>
      <c r="C473" s="120"/>
      <c r="D473" s="121"/>
      <c r="E473" s="112"/>
      <c r="F473" s="193"/>
    </row>
    <row r="474" spans="1:6" s="101" customFormat="1">
      <c r="A474" s="157"/>
      <c r="B474" s="151" t="s">
        <v>1731</v>
      </c>
      <c r="C474" s="120" t="s">
        <v>929</v>
      </c>
      <c r="D474" s="121">
        <v>1</v>
      </c>
      <c r="E474" s="62">
        <v>0</v>
      </c>
      <c r="F474" s="62">
        <f>D474*E474</f>
        <v>0</v>
      </c>
    </row>
    <row r="475" spans="1:6" s="101" customFormat="1">
      <c r="A475" s="157"/>
      <c r="B475" s="398"/>
      <c r="C475" s="120"/>
      <c r="D475" s="120"/>
      <c r="E475" s="195"/>
      <c r="F475" s="196"/>
    </row>
    <row r="476" spans="1:6" s="101" customFormat="1" ht="75">
      <c r="A476" s="157" t="s">
        <v>1734</v>
      </c>
      <c r="B476" s="151" t="s">
        <v>1735</v>
      </c>
      <c r="C476" s="120"/>
      <c r="D476" s="120"/>
      <c r="E476" s="112"/>
      <c r="F476" s="193"/>
    </row>
    <row r="477" spans="1:6" s="101" customFormat="1">
      <c r="A477" s="157"/>
      <c r="B477" s="151" t="s">
        <v>1730</v>
      </c>
      <c r="C477" s="120" t="s">
        <v>1266</v>
      </c>
      <c r="D477" s="121">
        <v>5</v>
      </c>
      <c r="E477" s="62">
        <v>0</v>
      </c>
      <c r="F477" s="62">
        <f>D477*E477</f>
        <v>0</v>
      </c>
    </row>
    <row r="478" spans="1:6" s="101" customFormat="1">
      <c r="A478" s="157"/>
      <c r="B478" s="151" t="s">
        <v>1731</v>
      </c>
      <c r="C478" s="120" t="s">
        <v>1266</v>
      </c>
      <c r="D478" s="121">
        <v>10</v>
      </c>
      <c r="E478" s="62">
        <v>0</v>
      </c>
      <c r="F478" s="62">
        <f>D478*E478</f>
        <v>0</v>
      </c>
    </row>
    <row r="479" spans="1:6" s="101" customFormat="1">
      <c r="A479" s="157"/>
      <c r="B479" s="151"/>
      <c r="C479" s="120"/>
      <c r="D479" s="120"/>
      <c r="E479" s="112"/>
      <c r="F479" s="193"/>
    </row>
    <row r="480" spans="1:6" s="101" customFormat="1" ht="30">
      <c r="A480" s="157" t="s">
        <v>1736</v>
      </c>
      <c r="B480" s="391" t="s">
        <v>1737</v>
      </c>
      <c r="C480" s="120" t="s">
        <v>1255</v>
      </c>
      <c r="D480" s="120">
        <v>1</v>
      </c>
      <c r="E480" s="62">
        <v>0</v>
      </c>
      <c r="F480" s="62">
        <f>D480*E480</f>
        <v>0</v>
      </c>
    </row>
    <row r="481" spans="1:7" s="101" customFormat="1">
      <c r="A481" s="157"/>
      <c r="B481" s="391"/>
      <c r="C481" s="120"/>
      <c r="D481" s="120"/>
      <c r="E481" s="112"/>
      <c r="F481" s="193"/>
    </row>
    <row r="482" spans="1:7" s="101" customFormat="1">
      <c r="A482" s="157"/>
      <c r="B482" s="433" t="s">
        <v>1738</v>
      </c>
      <c r="C482" s="120"/>
      <c r="D482" s="120"/>
      <c r="E482" s="112"/>
      <c r="F482" s="196"/>
    </row>
    <row r="483" spans="1:7" s="101" customFormat="1">
      <c r="A483" s="157"/>
      <c r="B483" s="191"/>
      <c r="C483" s="120"/>
      <c r="D483" s="120"/>
      <c r="E483" s="112"/>
      <c r="F483" s="196"/>
    </row>
    <row r="484" spans="1:7" s="101" customFormat="1" ht="30">
      <c r="A484" s="157" t="s">
        <v>1739</v>
      </c>
      <c r="B484" s="398" t="s">
        <v>1740</v>
      </c>
      <c r="C484" s="120"/>
      <c r="D484" s="120"/>
      <c r="E484" s="112"/>
      <c r="F484" s="196"/>
    </row>
    <row r="485" spans="1:7" s="101" customFormat="1">
      <c r="A485" s="157"/>
      <c r="B485" s="151" t="s">
        <v>1741</v>
      </c>
      <c r="C485" s="120" t="s">
        <v>929</v>
      </c>
      <c r="D485" s="120">
        <v>1</v>
      </c>
      <c r="E485" s="62">
        <v>0</v>
      </c>
      <c r="F485" s="62">
        <f>D485*E485</f>
        <v>0</v>
      </c>
    </row>
    <row r="486" spans="1:7" s="101" customFormat="1">
      <c r="A486" s="157"/>
      <c r="B486" s="391"/>
      <c r="C486" s="120"/>
      <c r="D486" s="120"/>
      <c r="E486" s="112"/>
      <c r="F486" s="193"/>
    </row>
    <row r="487" spans="1:7" s="101" customFormat="1">
      <c r="A487" s="157"/>
      <c r="B487" s="433" t="s">
        <v>1742</v>
      </c>
      <c r="C487" s="120"/>
      <c r="D487" s="120"/>
      <c r="E487" s="112"/>
      <c r="F487" s="196"/>
    </row>
    <row r="488" spans="1:7" s="101" customFormat="1">
      <c r="A488" s="157"/>
      <c r="B488" s="191"/>
      <c r="C488" s="120"/>
      <c r="D488" s="120"/>
      <c r="E488" s="112"/>
      <c r="F488" s="196"/>
    </row>
    <row r="489" spans="1:7" s="101" customFormat="1" ht="45">
      <c r="A489" s="157" t="s">
        <v>1743</v>
      </c>
      <c r="B489" s="151" t="s">
        <v>1744</v>
      </c>
      <c r="C489" s="120"/>
      <c r="D489" s="120"/>
      <c r="E489" s="112"/>
      <c r="F489" s="196"/>
    </row>
    <row r="490" spans="1:7" s="101" customFormat="1">
      <c r="A490" s="157"/>
      <c r="B490" s="151"/>
      <c r="C490" s="120" t="s">
        <v>1255</v>
      </c>
      <c r="D490" s="120">
        <v>2</v>
      </c>
      <c r="E490" s="62">
        <v>0</v>
      </c>
      <c r="F490" s="62">
        <v>0</v>
      </c>
    </row>
    <row r="491" spans="1:7" s="101" customFormat="1">
      <c r="A491" s="89"/>
      <c r="B491" s="60"/>
      <c r="C491" s="61"/>
      <c r="D491" s="108"/>
      <c r="E491" s="112"/>
      <c r="F491" s="119"/>
    </row>
    <row r="492" spans="1:7" s="101" customFormat="1">
      <c r="A492" s="135" t="s">
        <v>1706</v>
      </c>
      <c r="B492" s="161" t="s">
        <v>1745</v>
      </c>
      <c r="C492" s="432" t="s">
        <v>960</v>
      </c>
      <c r="D492" s="161"/>
      <c r="E492" s="138"/>
      <c r="F492" s="262">
        <f>SUM(F442:F491)</f>
        <v>0</v>
      </c>
    </row>
    <row r="493" spans="1:7" s="101" customFormat="1">
      <c r="A493" s="125"/>
      <c r="B493" s="682"/>
      <c r="C493" s="682"/>
      <c r="D493" s="682"/>
      <c r="E493" s="139"/>
      <c r="F493" s="140"/>
    </row>
    <row r="494" spans="1:7" s="101" customFormat="1">
      <c r="A494" s="125"/>
      <c r="B494" s="141" t="s">
        <v>1538</v>
      </c>
      <c r="C494" s="142"/>
      <c r="D494" s="142"/>
      <c r="E494" s="139"/>
      <c r="F494" s="143"/>
      <c r="G494" s="144"/>
    </row>
    <row r="495" spans="1:7" s="101" customFormat="1" ht="75">
      <c r="A495" s="125"/>
      <c r="B495" s="398" t="s">
        <v>1607</v>
      </c>
      <c r="C495" s="142"/>
      <c r="D495" s="142"/>
      <c r="E495" s="139"/>
      <c r="F495" s="143"/>
      <c r="G495" s="144"/>
    </row>
    <row r="496" spans="1:7" s="101" customFormat="1">
      <c r="A496" s="89"/>
      <c r="B496" s="123"/>
      <c r="C496" s="61"/>
      <c r="D496" s="108"/>
      <c r="E496" s="130"/>
      <c r="F496" s="112"/>
      <c r="G496" s="112"/>
    </row>
    <row r="497" spans="1:13" s="101" customFormat="1" ht="15" customHeight="1">
      <c r="A497" s="197" t="s">
        <v>1514</v>
      </c>
      <c r="B497" s="680" t="s">
        <v>1746</v>
      </c>
      <c r="C497" s="680"/>
      <c r="D497" s="680"/>
      <c r="E497" s="198" t="s">
        <v>1747</v>
      </c>
      <c r="F497" s="199">
        <v>0</v>
      </c>
    </row>
    <row r="498" spans="1:13" s="101" customFormat="1">
      <c r="A498" s="125"/>
      <c r="B498" s="123"/>
      <c r="C498" s="107"/>
      <c r="D498" s="200"/>
      <c r="E498" s="201"/>
      <c r="F498" s="202"/>
    </row>
    <row r="499" spans="1:13" s="101" customFormat="1" ht="15" customHeight="1">
      <c r="A499" s="197" t="s">
        <v>1608</v>
      </c>
      <c r="B499" s="680" t="s">
        <v>1748</v>
      </c>
      <c r="C499" s="680"/>
      <c r="D499" s="680"/>
      <c r="E499" s="198" t="s">
        <v>1747</v>
      </c>
      <c r="F499" s="199">
        <v>0</v>
      </c>
    </row>
    <row r="500" spans="1:13" s="101" customFormat="1">
      <c r="A500" s="125"/>
      <c r="B500" s="123"/>
      <c r="C500" s="103"/>
      <c r="D500" s="103"/>
      <c r="E500" s="198"/>
      <c r="F500" s="203"/>
    </row>
    <row r="501" spans="1:13" s="101" customFormat="1" ht="15" customHeight="1">
      <c r="A501" s="197" t="s">
        <v>1673</v>
      </c>
      <c r="B501" s="680" t="s">
        <v>1674</v>
      </c>
      <c r="C501" s="680"/>
      <c r="D501" s="680"/>
      <c r="E501" s="198" t="s">
        <v>1747</v>
      </c>
      <c r="F501" s="199">
        <f>F434</f>
        <v>0</v>
      </c>
    </row>
    <row r="502" spans="1:13" s="101" customFormat="1">
      <c r="A502" s="125"/>
      <c r="B502" s="123"/>
      <c r="C502" s="103"/>
      <c r="D502" s="103"/>
      <c r="E502" s="198"/>
      <c r="F502" s="203"/>
    </row>
    <row r="503" spans="1:13" s="101" customFormat="1" ht="15" customHeight="1">
      <c r="A503" s="197" t="s">
        <v>1706</v>
      </c>
      <c r="B503" s="680" t="s">
        <v>1749</v>
      </c>
      <c r="C503" s="680"/>
      <c r="D503" s="680"/>
      <c r="E503" s="198" t="s">
        <v>1747</v>
      </c>
      <c r="F503" s="204">
        <f>F492</f>
        <v>0</v>
      </c>
    </row>
    <row r="504" spans="1:13" s="101" customFormat="1">
      <c r="A504" s="125"/>
      <c r="B504" s="398"/>
      <c r="C504" s="120"/>
      <c r="D504" s="121"/>
      <c r="E504" s="112"/>
      <c r="F504" s="112"/>
    </row>
    <row r="505" spans="1:13" s="101" customFormat="1">
      <c r="A505" s="125"/>
      <c r="B505" s="141" t="s">
        <v>1750</v>
      </c>
      <c r="C505" s="120"/>
      <c r="D505" s="121"/>
      <c r="E505" s="139" t="s">
        <v>1747</v>
      </c>
      <c r="F505" s="205">
        <f>SUM(F497:F504)</f>
        <v>0</v>
      </c>
      <c r="J505" s="147"/>
      <c r="M505" s="263"/>
    </row>
    <row r="506" spans="1:13" s="101" customFormat="1">
      <c r="A506" s="125"/>
      <c r="B506" s="398"/>
      <c r="C506" s="120"/>
      <c r="D506" s="121"/>
      <c r="E506" s="130"/>
      <c r="F506" s="113"/>
    </row>
    <row r="507" spans="1:13" s="101" customFormat="1">
      <c r="A507" s="125"/>
      <c r="B507" s="398"/>
      <c r="C507" s="120"/>
      <c r="D507" s="121"/>
      <c r="E507" s="130"/>
      <c r="F507" s="113"/>
    </row>
    <row r="508" spans="1:13" s="101" customFormat="1">
      <c r="A508" s="105"/>
      <c r="B508" s="128"/>
      <c r="C508" s="61"/>
      <c r="D508" s="61"/>
      <c r="E508" s="112"/>
      <c r="F508" s="188"/>
      <c r="G508" s="162"/>
    </row>
    <row r="509" spans="1:13" s="101" customFormat="1">
      <c r="A509" s="89"/>
      <c r="B509" s="392"/>
      <c r="C509" s="61"/>
      <c r="D509" s="130"/>
      <c r="E509" s="139"/>
      <c r="F509" s="130"/>
      <c r="G509" s="148"/>
    </row>
    <row r="510" spans="1:13" s="101" customFormat="1">
      <c r="A510" s="89"/>
      <c r="B510" s="392"/>
      <c r="C510" s="61"/>
      <c r="D510" s="130"/>
      <c r="E510" s="112"/>
      <c r="F510" s="130"/>
    </row>
    <row r="511" spans="1:13" s="101" customFormat="1">
      <c r="A511" s="89"/>
      <c r="B511" s="392"/>
      <c r="C511" s="61"/>
      <c r="D511" s="130"/>
      <c r="E511" s="112"/>
      <c r="F511" s="130"/>
    </row>
    <row r="512" spans="1:13" s="101" customFormat="1">
      <c r="A512" s="89"/>
      <c r="B512" s="392"/>
      <c r="C512" s="61"/>
      <c r="D512" s="130"/>
      <c r="E512" s="112"/>
      <c r="F512" s="130"/>
    </row>
    <row r="513" spans="1:7" s="101" customFormat="1">
      <c r="A513" s="89"/>
      <c r="B513" s="392"/>
      <c r="C513" s="61"/>
      <c r="D513" s="130"/>
      <c r="E513" s="112"/>
      <c r="F513" s="130"/>
    </row>
    <row r="514" spans="1:7" s="101" customFormat="1">
      <c r="A514" s="89"/>
      <c r="B514" s="392"/>
      <c r="C514" s="61"/>
      <c r="D514" s="130"/>
      <c r="E514" s="112"/>
      <c r="F514" s="130"/>
    </row>
    <row r="515" spans="1:7" s="101" customFormat="1">
      <c r="A515" s="89"/>
      <c r="B515" s="392"/>
      <c r="C515" s="61"/>
      <c r="D515" s="130"/>
      <c r="E515" s="112"/>
      <c r="F515" s="130"/>
    </row>
    <row r="516" spans="1:7" s="101" customFormat="1">
      <c r="A516" s="89"/>
      <c r="B516" s="392"/>
      <c r="C516" s="61"/>
      <c r="D516" s="130"/>
      <c r="E516" s="112"/>
      <c r="F516" s="130"/>
    </row>
    <row r="517" spans="1:7" s="101" customFormat="1">
      <c r="A517" s="89"/>
      <c r="B517" s="392"/>
      <c r="C517" s="61"/>
      <c r="D517" s="130"/>
      <c r="E517" s="112"/>
      <c r="F517" s="130"/>
    </row>
    <row r="518" spans="1:7" s="101" customFormat="1">
      <c r="A518" s="89"/>
      <c r="B518" s="392"/>
      <c r="C518" s="61"/>
      <c r="D518" s="130"/>
      <c r="E518" s="112"/>
      <c r="F518" s="130"/>
    </row>
    <row r="519" spans="1:7" s="101" customFormat="1">
      <c r="A519" s="89"/>
      <c r="B519" s="123"/>
      <c r="C519" s="61"/>
      <c r="D519" s="130"/>
      <c r="E519" s="112"/>
      <c r="F519" s="112"/>
      <c r="G519" s="148"/>
    </row>
    <row r="520" spans="1:7" s="101" customFormat="1">
      <c r="A520" s="89"/>
      <c r="B520" s="392"/>
      <c r="C520" s="61"/>
      <c r="D520" s="130"/>
      <c r="E520" s="112"/>
      <c r="F520" s="112"/>
      <c r="G520" s="148"/>
    </row>
    <row r="521" spans="1:7" s="101" customFormat="1">
      <c r="A521" s="89"/>
      <c r="B521" s="392"/>
      <c r="C521" s="61"/>
      <c r="D521" s="130"/>
      <c r="E521" s="112"/>
      <c r="F521" s="130"/>
      <c r="G521" s="148"/>
    </row>
    <row r="522" spans="1:7" s="101" customFormat="1">
      <c r="A522" s="89"/>
      <c r="B522" s="392"/>
      <c r="C522" s="61"/>
      <c r="D522" s="130"/>
      <c r="E522" s="112"/>
      <c r="F522" s="112"/>
    </row>
    <row r="523" spans="1:7" s="101" customFormat="1">
      <c r="A523" s="89"/>
      <c r="B523" s="102"/>
      <c r="C523" s="61"/>
      <c r="D523" s="130"/>
      <c r="E523" s="112"/>
      <c r="F523" s="112"/>
    </row>
    <row r="524" spans="1:7" s="101" customFormat="1">
      <c r="A524" s="89"/>
      <c r="B524" s="392"/>
      <c r="C524" s="61"/>
      <c r="D524" s="130"/>
      <c r="E524" s="130"/>
      <c r="F524" s="130"/>
    </row>
    <row r="525" spans="1:7" s="101" customFormat="1">
      <c r="A525" s="89"/>
      <c r="B525" s="392"/>
      <c r="C525" s="61"/>
      <c r="D525" s="130"/>
      <c r="E525" s="130"/>
      <c r="F525" s="130"/>
    </row>
    <row r="526" spans="1:7" s="101" customFormat="1">
      <c r="A526" s="89"/>
      <c r="B526" s="102"/>
      <c r="C526" s="61"/>
      <c r="D526" s="130"/>
      <c r="E526" s="112"/>
      <c r="F526" s="130"/>
    </row>
    <row r="527" spans="1:7" s="101" customFormat="1">
      <c r="A527" s="89"/>
      <c r="B527" s="392"/>
      <c r="C527" s="61"/>
      <c r="D527" s="130"/>
      <c r="E527" s="112"/>
      <c r="F527" s="130"/>
    </row>
    <row r="528" spans="1:7" s="101" customFormat="1">
      <c r="A528" s="89"/>
      <c r="B528" s="392"/>
      <c r="C528" s="61"/>
      <c r="D528" s="130"/>
      <c r="E528" s="130"/>
      <c r="F528" s="130"/>
    </row>
    <row r="529" spans="1:7" s="101" customFormat="1">
      <c r="A529" s="89"/>
      <c r="B529" s="206"/>
      <c r="C529" s="61"/>
      <c r="D529" s="130"/>
      <c r="E529" s="112"/>
      <c r="F529" s="130"/>
    </row>
    <row r="530" spans="1:7" s="101" customFormat="1">
      <c r="A530" s="89"/>
      <c r="B530" s="392"/>
      <c r="C530" s="61"/>
      <c r="D530" s="130"/>
      <c r="E530" s="130"/>
      <c r="F530" s="130"/>
    </row>
    <row r="531" spans="1:7" s="101" customFormat="1">
      <c r="A531" s="89"/>
      <c r="B531" s="392"/>
      <c r="C531" s="61"/>
      <c r="D531" s="130"/>
      <c r="E531" s="130"/>
      <c r="F531" s="130"/>
    </row>
    <row r="532" spans="1:7" s="101" customFormat="1">
      <c r="A532" s="89"/>
      <c r="B532" s="392"/>
      <c r="C532" s="61"/>
      <c r="D532" s="130"/>
      <c r="E532" s="112"/>
      <c r="F532" s="130"/>
    </row>
    <row r="533" spans="1:7" s="101" customFormat="1">
      <c r="A533" s="89"/>
      <c r="B533" s="392"/>
      <c r="C533" s="61"/>
      <c r="D533" s="130"/>
      <c r="E533" s="112"/>
      <c r="F533" s="130"/>
    </row>
    <row r="534" spans="1:7" s="101" customFormat="1">
      <c r="A534" s="89"/>
      <c r="B534" s="392"/>
      <c r="C534" s="61"/>
      <c r="D534" s="130"/>
      <c r="E534" s="112"/>
      <c r="F534" s="130"/>
    </row>
    <row r="535" spans="1:7" s="101" customFormat="1">
      <c r="A535" s="89"/>
      <c r="B535" s="392"/>
      <c r="C535" s="61"/>
      <c r="D535" s="130"/>
      <c r="E535" s="112"/>
      <c r="F535" s="130"/>
    </row>
    <row r="536" spans="1:7" s="101" customFormat="1">
      <c r="A536" s="89"/>
      <c r="B536" s="392"/>
      <c r="C536" s="61"/>
      <c r="D536" s="130"/>
      <c r="E536" s="112"/>
      <c r="F536" s="130"/>
    </row>
    <row r="537" spans="1:7" s="101" customFormat="1">
      <c r="A537" s="89"/>
      <c r="B537" s="60"/>
      <c r="C537" s="61"/>
      <c r="D537" s="130"/>
      <c r="E537" s="130"/>
      <c r="F537" s="130"/>
      <c r="G537" s="148"/>
    </row>
    <row r="538" spans="1:7" s="101" customFormat="1">
      <c r="A538" s="89"/>
      <c r="B538" s="392"/>
      <c r="C538" s="61"/>
      <c r="D538" s="130"/>
      <c r="E538" s="130"/>
      <c r="F538" s="130"/>
      <c r="G538" s="148"/>
    </row>
    <row r="539" spans="1:7" s="101" customFormat="1">
      <c r="A539" s="89"/>
      <c r="B539" s="392"/>
      <c r="C539" s="61"/>
      <c r="D539" s="130"/>
      <c r="E539" s="130"/>
      <c r="F539" s="130"/>
      <c r="G539" s="148"/>
    </row>
    <row r="540" spans="1:7" s="101" customFormat="1">
      <c r="A540" s="89"/>
      <c r="B540" s="392"/>
      <c r="C540" s="61"/>
      <c r="D540" s="130"/>
      <c r="E540" s="112"/>
      <c r="F540" s="130"/>
      <c r="G540" s="148"/>
    </row>
    <row r="541" spans="1:7" s="101" customFormat="1">
      <c r="A541" s="89"/>
      <c r="B541" s="392"/>
      <c r="C541" s="61"/>
      <c r="D541" s="130"/>
      <c r="E541" s="112"/>
      <c r="F541" s="130"/>
    </row>
    <row r="542" spans="1:7" s="101" customFormat="1">
      <c r="A542" s="89"/>
      <c r="B542" s="392"/>
      <c r="C542" s="61"/>
      <c r="D542" s="130"/>
      <c r="E542" s="112"/>
      <c r="F542" s="130"/>
    </row>
    <row r="543" spans="1:7" s="101" customFormat="1">
      <c r="A543" s="89"/>
      <c r="B543" s="392"/>
      <c r="C543" s="61"/>
      <c r="D543" s="130"/>
      <c r="E543" s="130"/>
      <c r="F543" s="130"/>
    </row>
    <row r="544" spans="1:7" s="101" customFormat="1">
      <c r="A544" s="89"/>
      <c r="B544" s="207"/>
      <c r="C544" s="61"/>
      <c r="D544" s="130"/>
      <c r="E544" s="130"/>
      <c r="F544" s="130"/>
    </row>
    <row r="545" spans="1:6" s="101" customFormat="1">
      <c r="A545" s="89"/>
      <c r="B545" s="206"/>
      <c r="C545" s="61"/>
      <c r="D545" s="130"/>
      <c r="E545" s="130"/>
      <c r="F545" s="130"/>
    </row>
    <row r="546" spans="1:6" s="101" customFormat="1">
      <c r="A546" s="89"/>
      <c r="B546" s="207"/>
      <c r="C546" s="61"/>
      <c r="D546" s="130"/>
      <c r="E546" s="112"/>
      <c r="F546" s="130"/>
    </row>
    <row r="547" spans="1:6" s="101" customFormat="1">
      <c r="A547" s="89"/>
      <c r="B547" s="392"/>
      <c r="C547" s="61"/>
      <c r="D547" s="130"/>
      <c r="E547" s="112"/>
      <c r="F547" s="130"/>
    </row>
    <row r="548" spans="1:6" s="101" customFormat="1">
      <c r="A548" s="89"/>
      <c r="B548" s="392"/>
      <c r="C548" s="61"/>
      <c r="D548" s="130"/>
      <c r="E548" s="112"/>
      <c r="F548" s="130"/>
    </row>
    <row r="549" spans="1:6" s="101" customFormat="1">
      <c r="A549" s="89"/>
      <c r="B549" s="392"/>
      <c r="C549" s="61"/>
      <c r="D549" s="130"/>
      <c r="E549" s="112"/>
      <c r="F549" s="130"/>
    </row>
    <row r="550" spans="1:6" s="101" customFormat="1">
      <c r="A550" s="89"/>
      <c r="B550" s="392"/>
      <c r="C550" s="61"/>
      <c r="D550" s="130"/>
      <c r="E550" s="112"/>
      <c r="F550" s="130"/>
    </row>
    <row r="551" spans="1:6" s="101" customFormat="1">
      <c r="A551" s="89"/>
      <c r="B551" s="392"/>
      <c r="C551" s="61"/>
      <c r="D551" s="130"/>
      <c r="E551" s="112"/>
      <c r="F551" s="130"/>
    </row>
    <row r="552" spans="1:6" s="101" customFormat="1">
      <c r="A552" s="89"/>
      <c r="B552" s="392"/>
      <c r="C552" s="61"/>
      <c r="D552" s="130"/>
      <c r="E552" s="112"/>
      <c r="F552" s="130"/>
    </row>
    <row r="553" spans="1:6" s="101" customFormat="1">
      <c r="A553" s="89"/>
      <c r="B553" s="392"/>
      <c r="C553" s="61"/>
      <c r="D553" s="108"/>
      <c r="E553" s="109"/>
      <c r="F553" s="67"/>
    </row>
    <row r="554" spans="1:6" s="101" customFormat="1">
      <c r="A554" s="208"/>
      <c r="B554" s="209"/>
      <c r="C554" s="61"/>
      <c r="D554" s="108"/>
      <c r="E554" s="67"/>
      <c r="F554" s="67"/>
    </row>
    <row r="555" spans="1:6" s="101" customFormat="1">
      <c r="A555" s="208"/>
      <c r="B555" s="206"/>
      <c r="C555" s="61"/>
      <c r="D555" s="108"/>
      <c r="E555" s="67"/>
      <c r="F555" s="67"/>
    </row>
    <row r="556" spans="1:6" s="101" customFormat="1">
      <c r="A556" s="208"/>
      <c r="B556" s="206"/>
      <c r="C556" s="61"/>
      <c r="D556" s="108"/>
      <c r="E556" s="67"/>
      <c r="F556" s="67"/>
    </row>
    <row r="557" spans="1:6" s="101" customFormat="1">
      <c r="A557" s="208"/>
      <c r="B557" s="206"/>
      <c r="C557" s="61"/>
      <c r="D557" s="108"/>
      <c r="E557" s="67"/>
      <c r="F557" s="67"/>
    </row>
    <row r="558" spans="1:6" s="101" customFormat="1">
      <c r="A558" s="208"/>
      <c r="B558" s="206"/>
      <c r="C558" s="61"/>
      <c r="D558" s="108"/>
      <c r="E558" s="67"/>
      <c r="F558" s="67"/>
    </row>
    <row r="559" spans="1:6" s="101" customFormat="1">
      <c r="A559" s="208"/>
      <c r="B559" s="206"/>
      <c r="C559" s="61"/>
      <c r="D559" s="108"/>
      <c r="E559" s="67"/>
      <c r="F559" s="67"/>
    </row>
    <row r="560" spans="1:6" s="101" customFormat="1">
      <c r="A560" s="89"/>
      <c r="B560" s="392"/>
      <c r="C560" s="61"/>
      <c r="D560" s="108"/>
      <c r="E560" s="67"/>
      <c r="F560" s="67"/>
    </row>
    <row r="561" spans="1:7" s="101" customFormat="1">
      <c r="A561" s="89"/>
      <c r="B561" s="392"/>
      <c r="C561" s="61"/>
      <c r="D561" s="108"/>
      <c r="E561" s="210"/>
      <c r="F561" s="130"/>
    </row>
    <row r="562" spans="1:7" s="101" customFormat="1">
      <c r="A562" s="211"/>
      <c r="B562" s="393"/>
      <c r="C562" s="63"/>
      <c r="D562" s="212"/>
      <c r="E562" s="213"/>
      <c r="F562" s="214"/>
    </row>
    <row r="563" spans="1:7" s="101" customFormat="1">
      <c r="A563" s="89"/>
      <c r="B563" s="215"/>
      <c r="C563" s="56"/>
      <c r="D563" s="56"/>
      <c r="E563" s="58"/>
      <c r="F563" s="58"/>
    </row>
    <row r="564" spans="1:7" s="101" customFormat="1">
      <c r="A564" s="89"/>
      <c r="B564" s="123"/>
      <c r="C564" s="57"/>
      <c r="D564" s="57"/>
      <c r="E564" s="216"/>
      <c r="F564" s="58"/>
    </row>
    <row r="565" spans="1:7" s="101" customFormat="1">
      <c r="A565" s="89"/>
      <c r="B565" s="392"/>
      <c r="C565" s="57"/>
      <c r="D565" s="57"/>
      <c r="E565" s="216"/>
      <c r="F565" s="58"/>
    </row>
    <row r="566" spans="1:7" s="101" customFormat="1">
      <c r="A566" s="89"/>
      <c r="B566" s="392"/>
      <c r="C566" s="61"/>
      <c r="D566" s="108"/>
      <c r="E566" s="67"/>
      <c r="F566" s="67"/>
    </row>
    <row r="567" spans="1:7" s="101" customFormat="1">
      <c r="A567" s="89"/>
      <c r="B567" s="392"/>
      <c r="C567" s="61"/>
      <c r="D567" s="108"/>
      <c r="E567" s="67"/>
      <c r="F567" s="67"/>
    </row>
    <row r="568" spans="1:7" s="101" customFormat="1">
      <c r="A568" s="217"/>
      <c r="B568" s="394"/>
      <c r="C568" s="64"/>
      <c r="D568" s="64"/>
      <c r="E568" s="64"/>
      <c r="F568" s="64"/>
      <c r="G568" s="148"/>
    </row>
    <row r="569" spans="1:7" s="101" customFormat="1">
      <c r="A569" s="105"/>
      <c r="B569" s="218"/>
      <c r="C569" s="64"/>
      <c r="D569" s="64"/>
      <c r="E569" s="64"/>
      <c r="F569" s="64"/>
      <c r="G569" s="148"/>
    </row>
    <row r="570" spans="1:7" s="101" customFormat="1">
      <c r="A570" s="107"/>
      <c r="B570" s="215"/>
      <c r="C570" s="219"/>
      <c r="D570" s="159"/>
      <c r="E570" s="130"/>
      <c r="F570" s="130"/>
      <c r="G570" s="69"/>
    </row>
    <row r="571" spans="1:7" s="101" customFormat="1">
      <c r="A571" s="107"/>
      <c r="B571" s="123"/>
      <c r="C571" s="219"/>
      <c r="D571" s="159"/>
      <c r="E571" s="130"/>
      <c r="F571" s="130"/>
      <c r="G571" s="69"/>
    </row>
    <row r="572" spans="1:7" s="101" customFormat="1">
      <c r="A572" s="107"/>
      <c r="B572" s="392"/>
      <c r="C572" s="219"/>
      <c r="D572" s="159"/>
      <c r="E572" s="130"/>
      <c r="F572" s="130"/>
      <c r="G572" s="69"/>
    </row>
    <row r="573" spans="1:7" s="101" customFormat="1">
      <c r="A573" s="107"/>
      <c r="B573" s="392"/>
      <c r="C573" s="219"/>
      <c r="D573" s="159"/>
      <c r="E573" s="130"/>
      <c r="F573" s="130"/>
      <c r="G573" s="69"/>
    </row>
    <row r="574" spans="1:7" s="101" customFormat="1">
      <c r="A574" s="107"/>
      <c r="B574" s="392"/>
      <c r="C574" s="219"/>
      <c r="D574" s="159"/>
      <c r="E574" s="130"/>
      <c r="F574" s="130"/>
      <c r="G574" s="69"/>
    </row>
    <row r="575" spans="1:7" s="101" customFormat="1">
      <c r="A575" s="107"/>
      <c r="B575" s="392"/>
      <c r="C575" s="219"/>
      <c r="D575" s="159"/>
      <c r="E575" s="130"/>
      <c r="F575" s="130"/>
      <c r="G575" s="69"/>
    </row>
    <row r="576" spans="1:7" s="101" customFormat="1">
      <c r="A576" s="107"/>
      <c r="B576" s="392"/>
      <c r="C576" s="219"/>
      <c r="D576" s="159"/>
      <c r="E576" s="130"/>
      <c r="F576" s="130"/>
      <c r="G576" s="69"/>
    </row>
    <row r="577" spans="1:7" s="101" customFormat="1">
      <c r="A577" s="107"/>
      <c r="B577" s="392"/>
      <c r="C577" s="219"/>
      <c r="D577" s="159"/>
      <c r="E577" s="130"/>
      <c r="F577" s="130"/>
      <c r="G577" s="69"/>
    </row>
    <row r="578" spans="1:7" s="69" customFormat="1">
      <c r="A578" s="107"/>
      <c r="B578" s="392"/>
      <c r="C578" s="219"/>
      <c r="D578" s="159"/>
      <c r="E578" s="130"/>
      <c r="F578" s="130"/>
    </row>
    <row r="579" spans="1:7" s="69" customFormat="1">
      <c r="A579" s="107"/>
      <c r="B579" s="123"/>
      <c r="C579" s="219"/>
      <c r="D579" s="159"/>
      <c r="E579" s="130"/>
      <c r="F579" s="130"/>
    </row>
    <row r="580" spans="1:7" s="69" customFormat="1">
      <c r="A580" s="107"/>
      <c r="B580" s="392"/>
      <c r="C580" s="219"/>
      <c r="D580" s="159"/>
      <c r="E580" s="130"/>
      <c r="F580" s="130"/>
    </row>
    <row r="581" spans="1:7" s="69" customFormat="1">
      <c r="A581" s="107"/>
      <c r="B581" s="392"/>
      <c r="C581" s="219"/>
      <c r="D581" s="159"/>
      <c r="E581" s="130"/>
      <c r="F581" s="130"/>
    </row>
    <row r="582" spans="1:7" s="69" customFormat="1">
      <c r="A582" s="107"/>
      <c r="B582" s="123"/>
      <c r="C582" s="219"/>
      <c r="D582" s="159"/>
      <c r="E582" s="130"/>
      <c r="F582" s="130"/>
    </row>
    <row r="583" spans="1:7" s="69" customFormat="1">
      <c r="A583" s="107"/>
      <c r="B583" s="392"/>
      <c r="C583" s="219"/>
      <c r="D583" s="159"/>
      <c r="E583" s="130"/>
      <c r="F583" s="130"/>
    </row>
    <row r="584" spans="1:7" s="69" customFormat="1">
      <c r="A584" s="107"/>
      <c r="B584" s="123"/>
      <c r="C584" s="219"/>
      <c r="D584" s="159"/>
      <c r="E584" s="130"/>
      <c r="F584" s="130"/>
    </row>
    <row r="585" spans="1:7" s="69" customFormat="1">
      <c r="A585" s="107"/>
      <c r="B585" s="392"/>
      <c r="C585" s="219"/>
      <c r="D585" s="159"/>
      <c r="E585" s="130"/>
      <c r="F585" s="130"/>
    </row>
    <row r="586" spans="1:7" s="69" customFormat="1">
      <c r="A586" s="107"/>
      <c r="B586" s="123"/>
      <c r="C586" s="219"/>
      <c r="D586" s="159"/>
      <c r="E586" s="130"/>
      <c r="F586" s="130"/>
    </row>
    <row r="587" spans="1:7" s="69" customFormat="1">
      <c r="A587" s="107"/>
      <c r="B587" s="392"/>
      <c r="C587" s="219"/>
      <c r="D587" s="159"/>
      <c r="E587" s="130"/>
      <c r="F587" s="130"/>
    </row>
    <row r="588" spans="1:7" s="69" customFormat="1">
      <c r="A588" s="107"/>
      <c r="B588" s="392"/>
      <c r="C588" s="219"/>
      <c r="D588" s="159"/>
      <c r="E588" s="130"/>
      <c r="F588" s="130"/>
    </row>
    <row r="589" spans="1:7" s="69" customFormat="1">
      <c r="A589" s="107"/>
      <c r="B589" s="123"/>
      <c r="C589" s="219"/>
      <c r="D589" s="159"/>
      <c r="E589" s="130"/>
      <c r="F589" s="130"/>
    </row>
    <row r="590" spans="1:7" s="69" customFormat="1">
      <c r="A590" s="107"/>
      <c r="B590" s="392"/>
      <c r="C590" s="219"/>
      <c r="D590" s="159"/>
      <c r="E590" s="130"/>
      <c r="F590" s="130"/>
    </row>
    <row r="591" spans="1:7" s="69" customFormat="1">
      <c r="A591" s="107"/>
      <c r="B591" s="392"/>
      <c r="C591" s="219"/>
      <c r="D591" s="159"/>
      <c r="E591" s="130"/>
      <c r="F591" s="130"/>
    </row>
    <row r="592" spans="1:7" s="69" customFormat="1">
      <c r="A592" s="107"/>
      <c r="B592" s="392"/>
      <c r="C592" s="219"/>
      <c r="D592" s="159"/>
      <c r="E592" s="130"/>
      <c r="F592" s="130"/>
    </row>
    <row r="593" spans="1:6" s="69" customFormat="1">
      <c r="A593" s="107"/>
      <c r="B593" s="392"/>
      <c r="C593" s="219"/>
      <c r="D593" s="159"/>
      <c r="E593" s="130"/>
      <c r="F593" s="130"/>
    </row>
    <row r="594" spans="1:6" s="69" customFormat="1">
      <c r="A594" s="107"/>
      <c r="B594" s="392"/>
      <c r="C594" s="219"/>
      <c r="D594" s="159"/>
      <c r="E594" s="130"/>
      <c r="F594" s="130"/>
    </row>
    <row r="595" spans="1:6" s="69" customFormat="1">
      <c r="A595" s="107"/>
      <c r="B595" s="392"/>
      <c r="C595" s="219"/>
      <c r="D595" s="159"/>
      <c r="E595" s="130"/>
      <c r="F595" s="130"/>
    </row>
    <row r="596" spans="1:6" s="69" customFormat="1">
      <c r="A596" s="107"/>
      <c r="B596" s="392"/>
      <c r="C596" s="219"/>
      <c r="D596" s="159"/>
      <c r="E596" s="130"/>
      <c r="F596" s="130"/>
    </row>
    <row r="597" spans="1:6" s="69" customFormat="1">
      <c r="A597" s="107"/>
      <c r="B597" s="392"/>
      <c r="C597" s="219"/>
      <c r="D597" s="159"/>
      <c r="E597" s="130"/>
      <c r="F597" s="130"/>
    </row>
    <row r="598" spans="1:6" s="69" customFormat="1">
      <c r="A598" s="107"/>
      <c r="B598" s="392"/>
      <c r="C598" s="219"/>
      <c r="D598" s="159"/>
      <c r="E598" s="130"/>
      <c r="F598" s="130"/>
    </row>
    <row r="599" spans="1:6" s="69" customFormat="1">
      <c r="A599" s="107"/>
      <c r="B599" s="392"/>
      <c r="C599" s="219"/>
      <c r="D599" s="159"/>
      <c r="E599" s="130"/>
      <c r="F599" s="130"/>
    </row>
    <row r="600" spans="1:6" s="69" customFormat="1">
      <c r="A600" s="107"/>
      <c r="B600" s="392"/>
      <c r="C600" s="219"/>
      <c r="D600" s="159"/>
      <c r="E600" s="130"/>
      <c r="F600" s="130"/>
    </row>
    <row r="601" spans="1:6" s="69" customFormat="1">
      <c r="A601" s="107"/>
      <c r="B601" s="123"/>
      <c r="C601" s="219"/>
      <c r="D601" s="159"/>
      <c r="E601" s="130"/>
      <c r="F601" s="130"/>
    </row>
    <row r="602" spans="1:6" s="69" customFormat="1">
      <c r="A602" s="107"/>
      <c r="B602" s="392"/>
      <c r="C602" s="219"/>
      <c r="D602" s="159"/>
      <c r="E602" s="130"/>
      <c r="F602" s="130"/>
    </row>
    <row r="603" spans="1:6" s="69" customFormat="1">
      <c r="A603" s="107"/>
      <c r="B603" s="392"/>
      <c r="C603" s="219"/>
      <c r="D603" s="159"/>
      <c r="E603" s="130"/>
      <c r="F603" s="130"/>
    </row>
    <row r="604" spans="1:6" s="69" customFormat="1">
      <c r="A604" s="107"/>
      <c r="B604" s="123"/>
      <c r="C604" s="219"/>
      <c r="D604" s="159"/>
      <c r="E604" s="130"/>
      <c r="F604" s="130"/>
    </row>
    <row r="605" spans="1:6" s="69" customFormat="1">
      <c r="A605" s="107"/>
      <c r="B605" s="392"/>
      <c r="C605" s="219"/>
      <c r="D605" s="159"/>
      <c r="E605" s="130"/>
      <c r="F605" s="130"/>
    </row>
    <row r="606" spans="1:6" s="69" customFormat="1">
      <c r="A606" s="107"/>
      <c r="B606" s="392"/>
      <c r="C606" s="219"/>
      <c r="D606" s="159"/>
      <c r="E606" s="130"/>
      <c r="F606" s="130"/>
    </row>
    <row r="607" spans="1:6" s="69" customFormat="1">
      <c r="A607" s="107"/>
      <c r="B607" s="392"/>
      <c r="C607" s="219"/>
      <c r="D607" s="159"/>
      <c r="E607" s="130"/>
      <c r="F607" s="130"/>
    </row>
    <row r="608" spans="1:6" s="69" customFormat="1">
      <c r="A608" s="107"/>
      <c r="B608" s="392"/>
      <c r="C608" s="219"/>
      <c r="D608" s="159"/>
      <c r="E608" s="130"/>
      <c r="F608" s="130"/>
    </row>
    <row r="609" spans="1:6" s="69" customFormat="1">
      <c r="A609" s="107"/>
      <c r="B609" s="123"/>
      <c r="C609" s="219"/>
      <c r="D609" s="159"/>
      <c r="E609" s="130"/>
      <c r="F609" s="130"/>
    </row>
    <row r="610" spans="1:6" s="69" customFormat="1">
      <c r="A610" s="107"/>
      <c r="B610" s="392"/>
      <c r="C610" s="219"/>
      <c r="D610" s="159"/>
      <c r="E610" s="130"/>
      <c r="F610" s="130"/>
    </row>
    <row r="611" spans="1:6" s="69" customFormat="1">
      <c r="A611" s="107"/>
      <c r="B611" s="392"/>
      <c r="C611" s="219"/>
      <c r="D611" s="159"/>
      <c r="E611" s="130"/>
      <c r="F611" s="130"/>
    </row>
    <row r="612" spans="1:6" s="69" customFormat="1">
      <c r="A612" s="107"/>
      <c r="B612" s="392"/>
      <c r="C612" s="219"/>
      <c r="D612" s="159"/>
      <c r="E612" s="130"/>
      <c r="F612" s="130"/>
    </row>
    <row r="613" spans="1:6" s="69" customFormat="1">
      <c r="A613" s="107"/>
      <c r="B613" s="392"/>
      <c r="C613" s="219"/>
      <c r="D613" s="159"/>
      <c r="E613" s="130"/>
      <c r="F613" s="130"/>
    </row>
    <row r="614" spans="1:6" s="69" customFormat="1">
      <c r="A614" s="107"/>
      <c r="B614" s="392"/>
      <c r="C614" s="219"/>
      <c r="D614" s="159"/>
      <c r="E614" s="130"/>
      <c r="F614" s="130"/>
    </row>
    <row r="615" spans="1:6" s="69" customFormat="1">
      <c r="A615" s="107"/>
      <c r="B615" s="123"/>
      <c r="C615" s="219"/>
      <c r="D615" s="159"/>
      <c r="E615" s="130"/>
      <c r="F615" s="130"/>
    </row>
    <row r="616" spans="1:6" s="69" customFormat="1">
      <c r="A616" s="107"/>
      <c r="B616" s="392"/>
      <c r="C616" s="219"/>
      <c r="D616" s="159"/>
      <c r="E616" s="130"/>
      <c r="F616" s="130"/>
    </row>
    <row r="617" spans="1:6" s="69" customFormat="1">
      <c r="A617" s="107"/>
      <c r="B617" s="392"/>
      <c r="C617" s="219"/>
      <c r="D617" s="159"/>
      <c r="E617" s="130"/>
      <c r="F617" s="130"/>
    </row>
    <row r="618" spans="1:6" s="69" customFormat="1">
      <c r="A618" s="107"/>
      <c r="B618" s="392"/>
      <c r="C618" s="219"/>
      <c r="D618" s="159"/>
      <c r="E618" s="130"/>
      <c r="F618" s="130"/>
    </row>
    <row r="619" spans="1:6" s="69" customFormat="1">
      <c r="A619" s="107"/>
      <c r="B619" s="392"/>
      <c r="C619" s="219"/>
      <c r="D619" s="159"/>
      <c r="E619" s="130"/>
      <c r="F619" s="130"/>
    </row>
    <row r="620" spans="1:6" s="69" customFormat="1">
      <c r="A620" s="107"/>
      <c r="B620" s="392"/>
      <c r="C620" s="219"/>
      <c r="D620" s="159"/>
      <c r="E620" s="130"/>
      <c r="F620" s="130"/>
    </row>
    <row r="621" spans="1:6" s="69" customFormat="1">
      <c r="A621" s="107"/>
      <c r="B621" s="392"/>
      <c r="C621" s="219"/>
      <c r="D621" s="159"/>
      <c r="E621" s="130"/>
      <c r="F621" s="130"/>
    </row>
    <row r="622" spans="1:6" s="69" customFormat="1">
      <c r="A622" s="107"/>
      <c r="B622" s="392"/>
      <c r="C622" s="219"/>
      <c r="D622" s="159"/>
      <c r="E622" s="130"/>
      <c r="F622" s="130"/>
    </row>
    <row r="623" spans="1:6" s="69" customFormat="1">
      <c r="A623" s="89"/>
      <c r="B623" s="123"/>
      <c r="C623" s="219"/>
      <c r="D623" s="159"/>
      <c r="E623" s="130"/>
      <c r="F623" s="130"/>
    </row>
    <row r="624" spans="1:6" s="69" customFormat="1">
      <c r="A624" s="107"/>
      <c r="B624" s="392"/>
      <c r="C624" s="219"/>
      <c r="D624" s="159"/>
      <c r="E624" s="130"/>
      <c r="F624" s="130"/>
    </row>
    <row r="625" spans="1:6" s="69" customFormat="1">
      <c r="A625" s="107"/>
      <c r="B625" s="392"/>
      <c r="C625" s="219"/>
      <c r="D625" s="159"/>
      <c r="E625" s="130"/>
      <c r="F625" s="130"/>
    </row>
    <row r="626" spans="1:6" s="69" customFormat="1">
      <c r="A626" s="107"/>
      <c r="B626" s="392"/>
      <c r="C626" s="219"/>
      <c r="D626" s="159"/>
      <c r="E626" s="130"/>
      <c r="F626" s="130"/>
    </row>
    <row r="627" spans="1:6" s="69" customFormat="1">
      <c r="A627" s="107"/>
      <c r="B627" s="392"/>
      <c r="C627" s="219"/>
      <c r="D627" s="159"/>
      <c r="E627" s="130"/>
      <c r="F627" s="130"/>
    </row>
    <row r="628" spans="1:6" s="69" customFormat="1">
      <c r="A628" s="107"/>
      <c r="B628" s="392"/>
      <c r="C628" s="219"/>
      <c r="D628" s="159"/>
      <c r="E628" s="130"/>
      <c r="F628" s="130"/>
    </row>
    <row r="629" spans="1:6" s="69" customFormat="1">
      <c r="A629" s="107"/>
      <c r="B629" s="392"/>
      <c r="C629" s="219"/>
      <c r="D629" s="159"/>
      <c r="E629" s="130"/>
      <c r="F629" s="130"/>
    </row>
    <row r="630" spans="1:6" s="69" customFormat="1">
      <c r="A630" s="107"/>
      <c r="B630" s="392"/>
      <c r="C630" s="219"/>
      <c r="D630" s="159"/>
      <c r="E630" s="130"/>
      <c r="F630" s="130"/>
    </row>
    <row r="631" spans="1:6" s="69" customFormat="1">
      <c r="A631" s="107"/>
      <c r="B631" s="392"/>
      <c r="C631" s="219"/>
      <c r="D631" s="159"/>
      <c r="E631" s="130"/>
      <c r="F631" s="130"/>
    </row>
    <row r="632" spans="1:6" s="69" customFormat="1">
      <c r="A632" s="107"/>
      <c r="B632" s="123"/>
      <c r="C632" s="219"/>
      <c r="D632" s="159"/>
      <c r="E632" s="130"/>
      <c r="F632" s="130"/>
    </row>
    <row r="633" spans="1:6" s="69" customFormat="1">
      <c r="A633" s="107"/>
      <c r="B633" s="392"/>
      <c r="C633" s="219"/>
      <c r="D633" s="159"/>
      <c r="E633" s="130"/>
      <c r="F633" s="130"/>
    </row>
    <row r="634" spans="1:6" s="69" customFormat="1">
      <c r="A634" s="107"/>
      <c r="B634" s="392"/>
      <c r="C634" s="219"/>
      <c r="D634" s="159"/>
      <c r="E634" s="130"/>
      <c r="F634" s="130"/>
    </row>
    <row r="635" spans="1:6" s="69" customFormat="1">
      <c r="A635" s="107"/>
      <c r="B635" s="392"/>
      <c r="C635" s="219"/>
      <c r="D635" s="159"/>
      <c r="E635" s="130"/>
      <c r="F635" s="130"/>
    </row>
    <row r="636" spans="1:6" s="69" customFormat="1">
      <c r="A636" s="107"/>
      <c r="B636" s="123"/>
      <c r="C636" s="219"/>
      <c r="D636" s="159"/>
      <c r="E636" s="130"/>
      <c r="F636" s="130"/>
    </row>
    <row r="637" spans="1:6" s="69" customFormat="1">
      <c r="A637" s="107"/>
      <c r="B637" s="123"/>
      <c r="C637" s="219"/>
      <c r="D637" s="159"/>
      <c r="E637" s="130"/>
      <c r="F637" s="130"/>
    </row>
    <row r="638" spans="1:6" s="69" customFormat="1">
      <c r="A638" s="107"/>
      <c r="B638" s="123"/>
      <c r="C638" s="219"/>
      <c r="D638" s="159"/>
      <c r="E638" s="130"/>
      <c r="F638" s="130"/>
    </row>
    <row r="639" spans="1:6" s="69" customFormat="1">
      <c r="A639" s="107"/>
      <c r="B639" s="392"/>
      <c r="C639" s="219"/>
      <c r="D639" s="159"/>
      <c r="E639" s="130"/>
      <c r="F639" s="130"/>
    </row>
    <row r="640" spans="1:6" s="69" customFormat="1">
      <c r="A640" s="107"/>
      <c r="B640" s="392"/>
      <c r="C640" s="219"/>
      <c r="D640" s="159"/>
      <c r="E640" s="130"/>
      <c r="F640" s="130"/>
    </row>
    <row r="641" spans="1:6" s="69" customFormat="1">
      <c r="A641" s="107"/>
      <c r="B641" s="392"/>
      <c r="C641" s="219"/>
      <c r="D641" s="159"/>
      <c r="E641" s="130"/>
      <c r="F641" s="130"/>
    </row>
    <row r="642" spans="1:6" s="69" customFormat="1">
      <c r="A642" s="107"/>
      <c r="B642" s="123"/>
      <c r="C642" s="219"/>
      <c r="D642" s="159"/>
      <c r="E642" s="130"/>
      <c r="F642" s="130"/>
    </row>
    <row r="643" spans="1:6" s="69" customFormat="1">
      <c r="A643" s="107"/>
      <c r="B643" s="392"/>
      <c r="C643" s="219"/>
      <c r="D643" s="159"/>
      <c r="E643" s="130"/>
      <c r="F643" s="130"/>
    </row>
    <row r="644" spans="1:6" s="69" customFormat="1">
      <c r="A644" s="107"/>
      <c r="B644" s="392"/>
      <c r="C644" s="219"/>
      <c r="D644" s="159"/>
      <c r="E644" s="130"/>
      <c r="F644" s="130"/>
    </row>
    <row r="645" spans="1:6" s="69" customFormat="1">
      <c r="A645" s="107"/>
      <c r="B645" s="392"/>
      <c r="C645" s="219"/>
      <c r="D645" s="159"/>
      <c r="E645" s="130"/>
      <c r="F645" s="130"/>
    </row>
    <row r="646" spans="1:6" s="69" customFormat="1">
      <c r="A646" s="107"/>
      <c r="B646" s="392"/>
      <c r="C646" s="219"/>
      <c r="D646" s="159"/>
      <c r="E646" s="130"/>
      <c r="F646" s="130"/>
    </row>
    <row r="647" spans="1:6" s="69" customFormat="1">
      <c r="A647" s="107"/>
      <c r="B647" s="392"/>
      <c r="C647" s="219"/>
      <c r="D647" s="159"/>
      <c r="E647" s="130"/>
      <c r="F647" s="130"/>
    </row>
    <row r="648" spans="1:6" s="69" customFormat="1">
      <c r="A648" s="107"/>
      <c r="B648" s="392"/>
      <c r="C648" s="219"/>
      <c r="D648" s="159"/>
      <c r="E648" s="130"/>
      <c r="F648" s="130"/>
    </row>
    <row r="649" spans="1:6" s="69" customFormat="1">
      <c r="A649" s="107"/>
      <c r="B649" s="392"/>
      <c r="C649" s="219"/>
      <c r="D649" s="159"/>
      <c r="E649" s="130"/>
      <c r="F649" s="130"/>
    </row>
    <row r="650" spans="1:6" s="69" customFormat="1">
      <c r="A650" s="107"/>
      <c r="B650" s="392"/>
      <c r="C650" s="219"/>
      <c r="D650" s="159"/>
      <c r="E650" s="130"/>
      <c r="F650" s="130"/>
    </row>
    <row r="651" spans="1:6" s="69" customFormat="1">
      <c r="A651" s="107"/>
      <c r="B651" s="392"/>
      <c r="C651" s="219"/>
      <c r="D651" s="159"/>
      <c r="E651" s="130"/>
      <c r="F651" s="130"/>
    </row>
    <row r="652" spans="1:6" s="69" customFormat="1">
      <c r="A652" s="107"/>
      <c r="B652" s="392"/>
      <c r="C652" s="219"/>
      <c r="D652" s="159"/>
      <c r="E652" s="130"/>
      <c r="F652" s="130"/>
    </row>
    <row r="653" spans="1:6" s="69" customFormat="1">
      <c r="A653" s="107"/>
      <c r="B653" s="392"/>
      <c r="C653" s="219"/>
      <c r="D653" s="159"/>
      <c r="E653" s="130"/>
      <c r="F653" s="130"/>
    </row>
    <row r="654" spans="1:6" s="69" customFormat="1">
      <c r="A654" s="107"/>
      <c r="B654" s="392"/>
      <c r="C654" s="219"/>
      <c r="D654" s="159"/>
      <c r="E654" s="130"/>
      <c r="F654" s="130"/>
    </row>
    <row r="655" spans="1:6" s="69" customFormat="1">
      <c r="A655" s="200"/>
      <c r="B655" s="220"/>
      <c r="C655" s="219"/>
      <c r="D655" s="130"/>
      <c r="E655" s="112"/>
      <c r="F655" s="130"/>
    </row>
    <row r="656" spans="1:6" s="69" customFormat="1">
      <c r="A656" s="107"/>
      <c r="B656" s="392"/>
      <c r="C656" s="219"/>
      <c r="D656" s="159"/>
      <c r="E656" s="130"/>
      <c r="F656" s="130"/>
    </row>
    <row r="657" spans="1:6" s="69" customFormat="1">
      <c r="A657" s="89"/>
      <c r="B657" s="123"/>
      <c r="C657" s="219"/>
      <c r="D657" s="159"/>
      <c r="E657" s="130"/>
      <c r="F657" s="130"/>
    </row>
    <row r="658" spans="1:6" s="69" customFormat="1">
      <c r="A658" s="107"/>
      <c r="B658" s="392"/>
      <c r="C658" s="219"/>
      <c r="D658" s="159"/>
      <c r="E658" s="130"/>
      <c r="F658" s="130"/>
    </row>
    <row r="659" spans="1:6" s="69" customFormat="1">
      <c r="A659" s="107"/>
      <c r="B659" s="392"/>
      <c r="C659" s="219"/>
      <c r="D659" s="159"/>
      <c r="E659" s="130"/>
      <c r="F659" s="130"/>
    </row>
    <row r="660" spans="1:6" s="69" customFormat="1">
      <c r="A660" s="107"/>
      <c r="B660" s="392"/>
      <c r="C660" s="219"/>
      <c r="D660" s="159"/>
      <c r="E660" s="130"/>
      <c r="F660" s="130"/>
    </row>
    <row r="661" spans="1:6" s="69" customFormat="1">
      <c r="A661" s="107"/>
      <c r="B661" s="392"/>
      <c r="C661" s="219"/>
      <c r="D661" s="159"/>
      <c r="E661" s="130"/>
      <c r="F661" s="130"/>
    </row>
    <row r="662" spans="1:6" s="69" customFormat="1">
      <c r="A662" s="107"/>
      <c r="B662" s="392"/>
      <c r="C662" s="219"/>
      <c r="D662" s="159"/>
      <c r="E662" s="130"/>
      <c r="F662" s="130"/>
    </row>
    <row r="663" spans="1:6" s="69" customFormat="1">
      <c r="A663" s="107"/>
      <c r="B663" s="392"/>
      <c r="C663" s="219"/>
      <c r="D663" s="159"/>
      <c r="E663" s="130"/>
      <c r="F663" s="130"/>
    </row>
    <row r="664" spans="1:6" s="69" customFormat="1">
      <c r="A664" s="107"/>
      <c r="B664" s="392"/>
      <c r="C664" s="219"/>
      <c r="D664" s="159"/>
      <c r="E664" s="130"/>
      <c r="F664" s="130"/>
    </row>
    <row r="665" spans="1:6" s="69" customFormat="1">
      <c r="A665" s="107"/>
      <c r="B665" s="392"/>
      <c r="C665" s="219"/>
      <c r="D665" s="159"/>
      <c r="E665" s="130"/>
      <c r="F665" s="130"/>
    </row>
    <row r="666" spans="1:6" s="69" customFormat="1">
      <c r="A666" s="107"/>
      <c r="B666" s="123"/>
      <c r="C666" s="219"/>
      <c r="D666" s="159"/>
      <c r="E666" s="130"/>
      <c r="F666" s="130"/>
    </row>
    <row r="667" spans="1:6" s="69" customFormat="1">
      <c r="A667" s="107"/>
      <c r="B667" s="392"/>
      <c r="C667" s="219"/>
      <c r="D667" s="159"/>
      <c r="E667" s="130"/>
      <c r="F667" s="130"/>
    </row>
    <row r="668" spans="1:6" s="69" customFormat="1">
      <c r="A668" s="107"/>
      <c r="B668" s="392"/>
      <c r="C668" s="219"/>
      <c r="D668" s="159"/>
      <c r="E668" s="130"/>
      <c r="F668" s="130"/>
    </row>
    <row r="669" spans="1:6" s="69" customFormat="1">
      <c r="A669" s="107"/>
      <c r="B669" s="392"/>
      <c r="C669" s="219"/>
      <c r="D669" s="159"/>
      <c r="E669" s="130"/>
      <c r="F669" s="130"/>
    </row>
    <row r="670" spans="1:6" s="69" customFormat="1">
      <c r="A670" s="107"/>
      <c r="B670" s="123"/>
      <c r="C670" s="219"/>
      <c r="D670" s="159"/>
      <c r="E670" s="130"/>
      <c r="F670" s="130"/>
    </row>
    <row r="671" spans="1:6" s="69" customFormat="1">
      <c r="A671" s="107"/>
      <c r="B671" s="123"/>
      <c r="C671" s="219"/>
      <c r="D671" s="159"/>
      <c r="E671" s="130"/>
      <c r="F671" s="130"/>
    </row>
    <row r="672" spans="1:6" s="69" customFormat="1">
      <c r="A672" s="107"/>
      <c r="B672" s="123"/>
      <c r="C672" s="219"/>
      <c r="D672" s="159"/>
      <c r="E672" s="130"/>
      <c r="F672" s="130"/>
    </row>
    <row r="673" spans="1:6" s="69" customFormat="1">
      <c r="A673" s="107"/>
      <c r="B673" s="392"/>
      <c r="C673" s="219"/>
      <c r="D673" s="159"/>
      <c r="E673" s="130"/>
      <c r="F673" s="130"/>
    </row>
    <row r="674" spans="1:6" s="69" customFormat="1">
      <c r="A674" s="107"/>
      <c r="B674" s="392"/>
      <c r="C674" s="219"/>
      <c r="D674" s="159"/>
      <c r="E674" s="130"/>
      <c r="F674" s="130"/>
    </row>
    <row r="675" spans="1:6" s="69" customFormat="1">
      <c r="A675" s="107"/>
      <c r="B675" s="392"/>
      <c r="C675" s="219"/>
      <c r="D675" s="159"/>
      <c r="E675" s="130"/>
      <c r="F675" s="130"/>
    </row>
    <row r="676" spans="1:6" s="69" customFormat="1">
      <c r="A676" s="107"/>
      <c r="B676" s="123"/>
      <c r="C676" s="219"/>
      <c r="D676" s="159"/>
      <c r="E676" s="130"/>
      <c r="F676" s="130"/>
    </row>
    <row r="677" spans="1:6" s="69" customFormat="1">
      <c r="A677" s="107"/>
      <c r="B677" s="392"/>
      <c r="C677" s="219"/>
      <c r="D677" s="159"/>
      <c r="E677" s="130"/>
      <c r="F677" s="130"/>
    </row>
    <row r="678" spans="1:6" s="69" customFormat="1">
      <c r="A678" s="107"/>
      <c r="B678" s="392"/>
      <c r="C678" s="219"/>
      <c r="D678" s="159"/>
      <c r="E678" s="130"/>
      <c r="F678" s="130"/>
    </row>
    <row r="679" spans="1:6" s="69" customFormat="1">
      <c r="A679" s="107"/>
      <c r="B679" s="392"/>
      <c r="C679" s="219"/>
      <c r="D679" s="159"/>
      <c r="E679" s="130"/>
      <c r="F679" s="130"/>
    </row>
    <row r="680" spans="1:6" s="69" customFormat="1">
      <c r="A680" s="107"/>
      <c r="B680" s="392"/>
      <c r="C680" s="219"/>
      <c r="D680" s="159"/>
      <c r="E680" s="130"/>
      <c r="F680" s="130"/>
    </row>
    <row r="681" spans="1:6" s="69" customFormat="1">
      <c r="A681" s="107"/>
      <c r="B681" s="392"/>
      <c r="C681" s="219"/>
      <c r="D681" s="159"/>
      <c r="E681" s="130"/>
      <c r="F681" s="130"/>
    </row>
    <row r="682" spans="1:6" s="69" customFormat="1">
      <c r="A682" s="107"/>
      <c r="B682" s="392"/>
      <c r="C682" s="219"/>
      <c r="D682" s="159"/>
      <c r="E682" s="130"/>
      <c r="F682" s="130"/>
    </row>
    <row r="683" spans="1:6" s="69" customFormat="1">
      <c r="A683" s="107"/>
      <c r="B683" s="392"/>
      <c r="C683" s="219"/>
      <c r="D683" s="159"/>
      <c r="E683" s="130"/>
      <c r="F683" s="130"/>
    </row>
    <row r="684" spans="1:6" s="69" customFormat="1">
      <c r="A684" s="107"/>
      <c r="B684" s="392"/>
      <c r="C684" s="219"/>
      <c r="D684" s="159"/>
      <c r="E684" s="130"/>
      <c r="F684" s="130"/>
    </row>
    <row r="685" spans="1:6" s="69" customFormat="1">
      <c r="A685" s="107"/>
      <c r="B685" s="392"/>
      <c r="C685" s="219"/>
      <c r="D685" s="159"/>
      <c r="E685" s="130"/>
      <c r="F685" s="130"/>
    </row>
    <row r="686" spans="1:6" s="69" customFormat="1">
      <c r="A686" s="107"/>
      <c r="B686" s="392"/>
      <c r="C686" s="219"/>
      <c r="D686" s="159"/>
      <c r="E686" s="130"/>
      <c r="F686" s="130"/>
    </row>
    <row r="687" spans="1:6" s="69" customFormat="1">
      <c r="A687" s="107"/>
      <c r="B687" s="392"/>
      <c r="C687" s="219"/>
      <c r="D687" s="159"/>
      <c r="E687" s="130"/>
      <c r="F687" s="130"/>
    </row>
    <row r="688" spans="1:6" s="69" customFormat="1">
      <c r="A688" s="107"/>
      <c r="B688" s="392"/>
      <c r="C688" s="219"/>
      <c r="D688" s="159"/>
      <c r="E688" s="130"/>
      <c r="F688" s="130"/>
    </row>
    <row r="689" spans="1:6" s="69" customFormat="1">
      <c r="A689" s="200"/>
      <c r="B689" s="220"/>
      <c r="C689" s="219"/>
      <c r="D689" s="130"/>
      <c r="E689" s="112"/>
      <c r="F689" s="130"/>
    </row>
    <row r="690" spans="1:6" s="69" customFormat="1">
      <c r="A690" s="107"/>
      <c r="B690" s="392"/>
      <c r="C690" s="219"/>
      <c r="D690" s="159"/>
      <c r="E690" s="130"/>
      <c r="F690" s="130"/>
    </row>
    <row r="691" spans="1:6" s="69" customFormat="1">
      <c r="A691" s="89"/>
      <c r="B691" s="123"/>
      <c r="C691" s="219"/>
      <c r="D691" s="159"/>
      <c r="E691" s="130"/>
      <c r="F691" s="130"/>
    </row>
    <row r="692" spans="1:6" s="69" customFormat="1">
      <c r="A692" s="107"/>
      <c r="B692" s="392"/>
      <c r="C692" s="219"/>
      <c r="D692" s="159"/>
      <c r="E692" s="130"/>
      <c r="F692" s="130"/>
    </row>
    <row r="693" spans="1:6" s="69" customFormat="1">
      <c r="A693" s="107"/>
      <c r="B693" s="392"/>
      <c r="C693" s="219"/>
      <c r="D693" s="159"/>
      <c r="E693" s="130"/>
      <c r="F693" s="130"/>
    </row>
    <row r="694" spans="1:6" s="69" customFormat="1">
      <c r="A694" s="107"/>
      <c r="B694" s="392"/>
      <c r="C694" s="219"/>
      <c r="D694" s="159"/>
      <c r="E694" s="130"/>
      <c r="F694" s="130"/>
    </row>
    <row r="695" spans="1:6" s="69" customFormat="1">
      <c r="A695" s="107"/>
      <c r="B695" s="392"/>
      <c r="C695" s="219"/>
      <c r="D695" s="159"/>
      <c r="E695" s="130"/>
      <c r="F695" s="130"/>
    </row>
    <row r="696" spans="1:6" s="69" customFormat="1">
      <c r="A696" s="107"/>
      <c r="B696" s="392"/>
      <c r="C696" s="219"/>
      <c r="D696" s="159"/>
      <c r="E696" s="130"/>
      <c r="F696" s="130"/>
    </row>
    <row r="697" spans="1:6" s="69" customFormat="1">
      <c r="A697" s="107"/>
      <c r="B697" s="392"/>
      <c r="C697" s="219"/>
      <c r="D697" s="159"/>
      <c r="E697" s="130"/>
      <c r="F697" s="130"/>
    </row>
    <row r="698" spans="1:6" s="69" customFormat="1">
      <c r="A698" s="107"/>
      <c r="B698" s="392"/>
      <c r="C698" s="219"/>
      <c r="D698" s="159"/>
      <c r="E698" s="130"/>
      <c r="F698" s="130"/>
    </row>
    <row r="699" spans="1:6" s="69" customFormat="1">
      <c r="A699" s="107"/>
      <c r="B699" s="392"/>
      <c r="C699" s="219"/>
      <c r="D699" s="159"/>
      <c r="E699" s="130"/>
      <c r="F699" s="130"/>
    </row>
    <row r="700" spans="1:6" s="69" customFormat="1">
      <c r="A700" s="107"/>
      <c r="B700" s="123"/>
      <c r="C700" s="219"/>
      <c r="D700" s="159"/>
      <c r="E700" s="130"/>
      <c r="F700" s="130"/>
    </row>
    <row r="701" spans="1:6" s="69" customFormat="1">
      <c r="A701" s="107"/>
      <c r="B701" s="392"/>
      <c r="C701" s="219"/>
      <c r="D701" s="159"/>
      <c r="E701" s="130"/>
      <c r="F701" s="130"/>
    </row>
    <row r="702" spans="1:6" s="69" customFormat="1">
      <c r="A702" s="107"/>
      <c r="B702" s="392"/>
      <c r="C702" s="219"/>
      <c r="D702" s="159"/>
      <c r="E702" s="130"/>
      <c r="F702" s="130"/>
    </row>
    <row r="703" spans="1:6" s="69" customFormat="1">
      <c r="A703" s="107"/>
      <c r="B703" s="392"/>
      <c r="C703" s="219"/>
      <c r="D703" s="159"/>
      <c r="E703" s="130"/>
      <c r="F703" s="130"/>
    </row>
    <row r="704" spans="1:6" s="69" customFormat="1">
      <c r="A704" s="107"/>
      <c r="B704" s="123"/>
      <c r="C704" s="219"/>
      <c r="D704" s="159"/>
      <c r="E704" s="130"/>
      <c r="F704" s="130"/>
    </row>
    <row r="705" spans="1:6" s="69" customFormat="1">
      <c r="A705" s="107"/>
      <c r="B705" s="123"/>
      <c r="C705" s="219"/>
      <c r="D705" s="159"/>
      <c r="E705" s="130"/>
      <c r="F705" s="130"/>
    </row>
    <row r="706" spans="1:6" s="69" customFormat="1">
      <c r="A706" s="107"/>
      <c r="B706" s="123"/>
      <c r="C706" s="219"/>
      <c r="D706" s="159"/>
      <c r="E706" s="130"/>
      <c r="F706" s="130"/>
    </row>
    <row r="707" spans="1:6" s="69" customFormat="1">
      <c r="A707" s="107"/>
      <c r="B707" s="392"/>
      <c r="C707" s="219"/>
      <c r="D707" s="159"/>
      <c r="E707" s="130"/>
      <c r="F707" s="130"/>
    </row>
    <row r="708" spans="1:6" s="69" customFormat="1">
      <c r="A708" s="107"/>
      <c r="B708" s="392"/>
      <c r="C708" s="219"/>
      <c r="D708" s="159"/>
      <c r="E708" s="130"/>
      <c r="F708" s="130"/>
    </row>
    <row r="709" spans="1:6" s="69" customFormat="1">
      <c r="A709" s="107"/>
      <c r="B709" s="392"/>
      <c r="C709" s="219"/>
      <c r="D709" s="159"/>
      <c r="E709" s="130"/>
      <c r="F709" s="130"/>
    </row>
    <row r="710" spans="1:6" s="69" customFormat="1">
      <c r="A710" s="107"/>
      <c r="B710" s="123"/>
      <c r="C710" s="219"/>
      <c r="D710" s="159"/>
      <c r="E710" s="130"/>
      <c r="F710" s="130"/>
    </row>
    <row r="711" spans="1:6" s="69" customFormat="1">
      <c r="A711" s="107"/>
      <c r="B711" s="392"/>
      <c r="C711" s="219"/>
      <c r="D711" s="159"/>
      <c r="E711" s="130"/>
      <c r="F711" s="130"/>
    </row>
    <row r="712" spans="1:6" s="69" customFormat="1">
      <c r="A712" s="107"/>
      <c r="B712" s="392"/>
      <c r="C712" s="219"/>
      <c r="D712" s="159"/>
      <c r="E712" s="130"/>
      <c r="F712" s="130"/>
    </row>
    <row r="713" spans="1:6" s="69" customFormat="1">
      <c r="A713" s="107"/>
      <c r="B713" s="392"/>
      <c r="C713" s="219"/>
      <c r="D713" s="159"/>
      <c r="E713" s="130"/>
      <c r="F713" s="130"/>
    </row>
    <row r="714" spans="1:6" s="69" customFormat="1">
      <c r="A714" s="107"/>
      <c r="B714" s="392"/>
      <c r="C714" s="219"/>
      <c r="D714" s="159"/>
      <c r="E714" s="130"/>
      <c r="F714" s="130"/>
    </row>
    <row r="715" spans="1:6" s="69" customFormat="1">
      <c r="A715" s="107"/>
      <c r="B715" s="392"/>
      <c r="C715" s="219"/>
      <c r="D715" s="159"/>
      <c r="E715" s="130"/>
      <c r="F715" s="130"/>
    </row>
    <row r="716" spans="1:6" s="69" customFormat="1">
      <c r="A716" s="107"/>
      <c r="B716" s="392"/>
      <c r="C716" s="219"/>
      <c r="D716" s="159"/>
      <c r="E716" s="130"/>
      <c r="F716" s="130"/>
    </row>
    <row r="717" spans="1:6" s="69" customFormat="1">
      <c r="A717" s="107"/>
      <c r="B717" s="392"/>
      <c r="C717" s="219"/>
      <c r="D717" s="159"/>
      <c r="E717" s="130"/>
      <c r="F717" s="130"/>
    </row>
    <row r="718" spans="1:6" s="69" customFormat="1">
      <c r="A718" s="107"/>
      <c r="B718" s="392"/>
      <c r="C718" s="219"/>
      <c r="D718" s="159"/>
      <c r="E718" s="130"/>
      <c r="F718" s="130"/>
    </row>
    <row r="719" spans="1:6" s="69" customFormat="1">
      <c r="A719" s="107"/>
      <c r="B719" s="392"/>
      <c r="C719" s="219"/>
      <c r="D719" s="159"/>
      <c r="E719" s="130"/>
      <c r="F719" s="130"/>
    </row>
    <row r="720" spans="1:6" s="69" customFormat="1">
      <c r="A720" s="107"/>
      <c r="B720" s="392"/>
      <c r="C720" s="219"/>
      <c r="D720" s="159"/>
      <c r="E720" s="130"/>
      <c r="F720" s="130"/>
    </row>
    <row r="721" spans="1:6" s="69" customFormat="1">
      <c r="A721" s="107"/>
      <c r="B721" s="392"/>
      <c r="C721" s="219"/>
      <c r="D721" s="159"/>
      <c r="E721" s="130"/>
      <c r="F721" s="130"/>
    </row>
    <row r="722" spans="1:6" s="69" customFormat="1">
      <c r="A722" s="107"/>
      <c r="B722" s="392"/>
      <c r="C722" s="219"/>
      <c r="D722" s="159"/>
      <c r="E722" s="130"/>
      <c r="F722" s="130"/>
    </row>
    <row r="723" spans="1:6" s="69" customFormat="1">
      <c r="A723" s="200"/>
      <c r="B723" s="220"/>
      <c r="C723" s="219"/>
      <c r="D723" s="130"/>
      <c r="E723" s="112"/>
      <c r="F723" s="130"/>
    </row>
    <row r="724" spans="1:6" s="69" customFormat="1">
      <c r="A724" s="200"/>
      <c r="B724" s="220"/>
      <c r="C724" s="219"/>
      <c r="D724" s="130"/>
      <c r="E724" s="112"/>
      <c r="F724" s="112"/>
    </row>
    <row r="725" spans="1:6" s="69" customFormat="1">
      <c r="A725" s="107"/>
      <c r="B725" s="123"/>
      <c r="C725" s="219"/>
      <c r="D725" s="159"/>
      <c r="E725" s="130"/>
      <c r="F725" s="130"/>
    </row>
    <row r="726" spans="1:6" s="69" customFormat="1">
      <c r="A726" s="200"/>
      <c r="B726" s="392"/>
      <c r="C726" s="219"/>
      <c r="D726" s="130"/>
      <c r="E726" s="130"/>
      <c r="F726" s="130"/>
    </row>
    <row r="727" spans="1:6" s="69" customFormat="1">
      <c r="A727" s="200"/>
      <c r="B727" s="392"/>
      <c r="C727" s="219"/>
      <c r="D727" s="130"/>
      <c r="E727" s="130"/>
      <c r="F727" s="130"/>
    </row>
    <row r="728" spans="1:6" s="69" customFormat="1">
      <c r="A728" s="200"/>
      <c r="B728" s="123"/>
      <c r="C728" s="219"/>
      <c r="D728" s="130"/>
      <c r="E728" s="130"/>
      <c r="F728" s="130"/>
    </row>
    <row r="729" spans="1:6" s="69" customFormat="1">
      <c r="A729" s="200"/>
      <c r="B729" s="392"/>
      <c r="C729" s="219"/>
      <c r="D729" s="130"/>
      <c r="E729" s="130"/>
      <c r="F729" s="130"/>
    </row>
    <row r="730" spans="1:6" s="69" customFormat="1">
      <c r="A730" s="200"/>
      <c r="B730" s="392"/>
      <c r="C730" s="219"/>
      <c r="D730" s="130"/>
      <c r="E730" s="130"/>
      <c r="F730" s="130"/>
    </row>
    <row r="731" spans="1:6" s="69" customFormat="1">
      <c r="A731" s="200"/>
      <c r="B731" s="123"/>
      <c r="C731" s="219"/>
      <c r="D731" s="130"/>
      <c r="E731" s="130"/>
      <c r="F731" s="130"/>
    </row>
    <row r="732" spans="1:6" s="69" customFormat="1">
      <c r="A732" s="200"/>
      <c r="B732" s="392"/>
      <c r="C732" s="219"/>
      <c r="D732" s="130"/>
      <c r="E732" s="130"/>
      <c r="F732" s="130"/>
    </row>
    <row r="733" spans="1:6" s="69" customFormat="1">
      <c r="A733" s="200"/>
      <c r="B733" s="123"/>
      <c r="C733" s="219"/>
      <c r="D733" s="130"/>
      <c r="E733" s="130"/>
      <c r="F733" s="130"/>
    </row>
    <row r="734" spans="1:6" s="69" customFormat="1">
      <c r="A734" s="200"/>
      <c r="B734" s="392"/>
      <c r="C734" s="219"/>
      <c r="D734" s="130"/>
      <c r="E734" s="130"/>
      <c r="F734" s="130"/>
    </row>
    <row r="735" spans="1:6" s="69" customFormat="1">
      <c r="A735" s="200"/>
      <c r="B735" s="392"/>
      <c r="C735" s="219"/>
      <c r="D735" s="130"/>
      <c r="E735" s="130"/>
      <c r="F735" s="130"/>
    </row>
    <row r="736" spans="1:6" s="69" customFormat="1">
      <c r="A736" s="200"/>
      <c r="B736" s="392"/>
      <c r="C736" s="219"/>
      <c r="D736" s="130"/>
      <c r="E736" s="130"/>
      <c r="F736" s="130"/>
    </row>
    <row r="737" spans="1:6" s="69" customFormat="1">
      <c r="A737" s="200"/>
      <c r="B737" s="392"/>
      <c r="C737" s="219"/>
      <c r="D737" s="130"/>
      <c r="E737" s="130"/>
      <c r="F737" s="130"/>
    </row>
    <row r="738" spans="1:6" s="69" customFormat="1">
      <c r="A738" s="200"/>
      <c r="B738" s="392"/>
      <c r="C738" s="219"/>
      <c r="D738" s="130"/>
      <c r="E738" s="130"/>
      <c r="F738" s="130"/>
    </row>
    <row r="739" spans="1:6" s="69" customFormat="1">
      <c r="A739" s="200"/>
      <c r="B739" s="392"/>
      <c r="C739" s="219"/>
      <c r="D739" s="130"/>
      <c r="E739" s="130"/>
      <c r="F739" s="130"/>
    </row>
    <row r="740" spans="1:6" s="69" customFormat="1">
      <c r="A740" s="200"/>
      <c r="B740" s="392"/>
      <c r="C740" s="219"/>
      <c r="D740" s="130"/>
      <c r="E740" s="130"/>
      <c r="F740" s="130"/>
    </row>
    <row r="741" spans="1:6" s="69" customFormat="1">
      <c r="A741" s="200"/>
      <c r="B741" s="392"/>
      <c r="C741" s="219"/>
      <c r="D741" s="130"/>
      <c r="E741" s="130"/>
      <c r="F741" s="130"/>
    </row>
    <row r="742" spans="1:6" s="69" customFormat="1">
      <c r="A742" s="200"/>
      <c r="B742" s="392"/>
      <c r="C742" s="219"/>
      <c r="D742" s="130"/>
      <c r="E742" s="130"/>
      <c r="F742" s="130"/>
    </row>
    <row r="743" spans="1:6" s="69" customFormat="1">
      <c r="A743" s="200"/>
      <c r="B743" s="392"/>
      <c r="C743" s="219"/>
      <c r="D743" s="130"/>
      <c r="E743" s="130"/>
      <c r="F743" s="130"/>
    </row>
    <row r="744" spans="1:6" s="69" customFormat="1">
      <c r="A744" s="200"/>
      <c r="B744" s="392"/>
      <c r="C744" s="219"/>
      <c r="D744" s="130"/>
      <c r="E744" s="130"/>
      <c r="F744" s="130"/>
    </row>
    <row r="745" spans="1:6" s="69" customFormat="1">
      <c r="A745" s="200"/>
      <c r="B745" s="392"/>
      <c r="C745" s="219"/>
      <c r="D745" s="130"/>
      <c r="E745" s="130"/>
      <c r="F745" s="130"/>
    </row>
    <row r="746" spans="1:6" s="69" customFormat="1">
      <c r="A746" s="200"/>
      <c r="B746" s="392"/>
      <c r="C746" s="219"/>
      <c r="D746" s="130"/>
      <c r="E746" s="130"/>
      <c r="F746" s="130"/>
    </row>
    <row r="747" spans="1:6" s="69" customFormat="1">
      <c r="A747" s="200"/>
      <c r="B747" s="392"/>
      <c r="C747" s="219"/>
      <c r="D747" s="130"/>
      <c r="E747" s="130"/>
      <c r="F747" s="130"/>
    </row>
    <row r="748" spans="1:6" s="69" customFormat="1">
      <c r="A748" s="200"/>
      <c r="B748" s="392"/>
      <c r="C748" s="219"/>
      <c r="D748" s="130"/>
      <c r="E748" s="130"/>
      <c r="F748" s="130"/>
    </row>
    <row r="749" spans="1:6" s="69" customFormat="1">
      <c r="A749" s="200"/>
      <c r="B749" s="392"/>
      <c r="C749" s="219"/>
      <c r="D749" s="130"/>
      <c r="E749" s="130"/>
      <c r="F749" s="130"/>
    </row>
    <row r="750" spans="1:6" s="69" customFormat="1">
      <c r="A750" s="200"/>
      <c r="B750" s="392"/>
      <c r="C750" s="219"/>
      <c r="D750" s="130"/>
      <c r="E750" s="130"/>
      <c r="F750" s="130"/>
    </row>
    <row r="751" spans="1:6" s="69" customFormat="1">
      <c r="A751" s="200"/>
      <c r="B751" s="392"/>
      <c r="C751" s="219"/>
      <c r="D751" s="130"/>
      <c r="E751" s="130"/>
      <c r="F751" s="130"/>
    </row>
    <row r="752" spans="1:6" s="69" customFormat="1">
      <c r="A752" s="200"/>
      <c r="B752" s="392"/>
      <c r="C752" s="219"/>
      <c r="D752" s="130"/>
      <c r="E752" s="130"/>
      <c r="F752" s="130"/>
    </row>
    <row r="753" spans="1:6" s="69" customFormat="1">
      <c r="A753" s="200"/>
      <c r="B753" s="392"/>
      <c r="C753" s="219"/>
      <c r="D753" s="130"/>
      <c r="E753" s="130"/>
      <c r="F753" s="130"/>
    </row>
    <row r="754" spans="1:6" s="69" customFormat="1">
      <c r="A754" s="200"/>
      <c r="B754" s="392"/>
      <c r="C754" s="219"/>
      <c r="D754" s="130"/>
      <c r="E754" s="130"/>
      <c r="F754" s="130"/>
    </row>
    <row r="755" spans="1:6" s="69" customFormat="1">
      <c r="A755" s="200"/>
      <c r="B755" s="220"/>
      <c r="C755" s="219"/>
      <c r="D755" s="130"/>
      <c r="E755" s="112"/>
      <c r="F755" s="130"/>
    </row>
    <row r="756" spans="1:6" s="69" customFormat="1">
      <c r="A756" s="200"/>
      <c r="B756" s="392"/>
      <c r="C756" s="219"/>
      <c r="D756" s="130"/>
      <c r="E756" s="130"/>
      <c r="F756" s="130"/>
    </row>
    <row r="757" spans="1:6" s="69" customFormat="1">
      <c r="A757" s="200"/>
      <c r="B757" s="392"/>
      <c r="C757" s="219"/>
      <c r="D757" s="130"/>
      <c r="E757" s="130"/>
      <c r="F757" s="130"/>
    </row>
    <row r="758" spans="1:6" s="69" customFormat="1">
      <c r="A758" s="200"/>
      <c r="B758" s="392"/>
      <c r="C758" s="219"/>
      <c r="D758" s="130"/>
      <c r="E758" s="130"/>
      <c r="F758" s="130"/>
    </row>
    <row r="759" spans="1:6" s="69" customFormat="1">
      <c r="A759" s="200"/>
      <c r="B759" s="392"/>
      <c r="C759" s="219"/>
      <c r="D759" s="130"/>
      <c r="E759" s="130"/>
      <c r="F759" s="130"/>
    </row>
    <row r="760" spans="1:6" s="69" customFormat="1">
      <c r="A760" s="200"/>
      <c r="B760" s="392"/>
      <c r="C760" s="219"/>
      <c r="D760" s="130"/>
      <c r="E760" s="130"/>
      <c r="F760" s="130"/>
    </row>
    <row r="761" spans="1:6" s="69" customFormat="1">
      <c r="A761" s="200"/>
      <c r="B761" s="392"/>
      <c r="C761" s="219"/>
      <c r="D761" s="130"/>
      <c r="E761" s="130"/>
      <c r="F761" s="130"/>
    </row>
    <row r="762" spans="1:6" s="69" customFormat="1">
      <c r="A762" s="200"/>
      <c r="B762" s="392"/>
      <c r="C762" s="219"/>
      <c r="D762" s="130"/>
      <c r="E762" s="130"/>
      <c r="F762" s="130"/>
    </row>
    <row r="763" spans="1:6" s="69" customFormat="1">
      <c r="A763" s="200"/>
      <c r="B763" s="392"/>
      <c r="C763" s="219"/>
      <c r="D763" s="130"/>
      <c r="E763" s="130"/>
      <c r="F763" s="130"/>
    </row>
    <row r="764" spans="1:6" s="69" customFormat="1">
      <c r="A764" s="200"/>
      <c r="B764" s="392"/>
      <c r="C764" s="219"/>
      <c r="D764" s="130"/>
      <c r="E764" s="130"/>
      <c r="F764" s="130"/>
    </row>
    <row r="765" spans="1:6" s="69" customFormat="1">
      <c r="A765" s="200"/>
      <c r="B765" s="392"/>
      <c r="C765" s="219"/>
      <c r="D765" s="130"/>
      <c r="E765" s="130"/>
      <c r="F765" s="130"/>
    </row>
    <row r="766" spans="1:6" s="69" customFormat="1">
      <c r="A766" s="200"/>
      <c r="B766" s="392"/>
      <c r="C766" s="219"/>
      <c r="D766" s="130"/>
      <c r="E766" s="130"/>
      <c r="F766" s="130"/>
    </row>
    <row r="767" spans="1:6" s="69" customFormat="1">
      <c r="A767" s="200"/>
      <c r="B767" s="392"/>
      <c r="C767" s="219"/>
      <c r="D767" s="130"/>
      <c r="E767" s="130"/>
      <c r="F767" s="130"/>
    </row>
    <row r="768" spans="1:6" s="69" customFormat="1">
      <c r="A768" s="200"/>
      <c r="B768" s="392"/>
      <c r="C768" s="219"/>
      <c r="D768" s="130"/>
      <c r="E768" s="130"/>
      <c r="F768" s="130"/>
    </row>
    <row r="769" spans="1:6" s="69" customFormat="1">
      <c r="A769" s="200"/>
      <c r="B769" s="392"/>
      <c r="C769" s="219"/>
      <c r="D769" s="130"/>
      <c r="E769" s="130"/>
      <c r="F769" s="130"/>
    </row>
    <row r="770" spans="1:6" s="69" customFormat="1">
      <c r="A770" s="200"/>
      <c r="B770" s="392"/>
      <c r="C770" s="219"/>
      <c r="D770" s="130"/>
      <c r="E770" s="130"/>
      <c r="F770" s="130"/>
    </row>
    <row r="771" spans="1:6" s="69" customFormat="1">
      <c r="A771" s="200"/>
      <c r="B771" s="392"/>
      <c r="C771" s="219"/>
      <c r="D771" s="130"/>
      <c r="E771" s="130"/>
      <c r="F771" s="130"/>
    </row>
    <row r="772" spans="1:6" s="69" customFormat="1">
      <c r="A772" s="200"/>
      <c r="B772" s="220"/>
      <c r="C772" s="219"/>
      <c r="D772" s="130"/>
      <c r="E772" s="112"/>
      <c r="F772" s="130"/>
    </row>
    <row r="773" spans="1:6" s="69" customFormat="1">
      <c r="A773" s="200"/>
      <c r="B773" s="392"/>
      <c r="C773" s="219"/>
      <c r="D773" s="130"/>
      <c r="E773" s="130"/>
      <c r="F773" s="130"/>
    </row>
    <row r="774" spans="1:6" s="69" customFormat="1">
      <c r="A774" s="200"/>
      <c r="B774" s="392"/>
      <c r="C774" s="219"/>
      <c r="D774" s="130"/>
      <c r="E774" s="130"/>
      <c r="F774" s="130"/>
    </row>
    <row r="775" spans="1:6" s="69" customFormat="1">
      <c r="A775" s="200"/>
      <c r="B775" s="392"/>
      <c r="C775" s="219"/>
      <c r="D775" s="130"/>
      <c r="E775" s="130"/>
      <c r="F775" s="130"/>
    </row>
    <row r="776" spans="1:6" s="69" customFormat="1">
      <c r="A776" s="200"/>
      <c r="B776" s="392"/>
      <c r="C776" s="219"/>
      <c r="D776" s="130"/>
      <c r="E776" s="130"/>
      <c r="F776" s="130"/>
    </row>
    <row r="777" spans="1:6" s="69" customFormat="1">
      <c r="A777" s="200"/>
      <c r="B777" s="392"/>
      <c r="C777" s="219"/>
      <c r="D777" s="130"/>
      <c r="E777" s="130"/>
      <c r="F777" s="130"/>
    </row>
    <row r="778" spans="1:6" s="69" customFormat="1">
      <c r="A778" s="200"/>
      <c r="B778" s="392"/>
      <c r="C778" s="219"/>
      <c r="D778" s="130"/>
      <c r="E778" s="130"/>
      <c r="F778" s="130"/>
    </row>
    <row r="779" spans="1:6" s="69" customFormat="1">
      <c r="A779" s="200"/>
      <c r="B779" s="392"/>
      <c r="C779" s="219"/>
      <c r="D779" s="130"/>
      <c r="E779" s="130"/>
      <c r="F779" s="130"/>
    </row>
    <row r="780" spans="1:6" s="69" customFormat="1">
      <c r="A780" s="200"/>
      <c r="B780" s="392"/>
      <c r="C780" s="219"/>
      <c r="D780" s="130"/>
      <c r="E780" s="130"/>
      <c r="F780" s="130"/>
    </row>
    <row r="781" spans="1:6" s="69" customFormat="1">
      <c r="A781" s="200"/>
      <c r="B781" s="392"/>
      <c r="C781" s="219"/>
      <c r="D781" s="130"/>
      <c r="E781" s="130"/>
      <c r="F781" s="130"/>
    </row>
    <row r="782" spans="1:6" s="69" customFormat="1">
      <c r="A782" s="200"/>
      <c r="B782" s="392"/>
      <c r="C782" s="219"/>
      <c r="D782" s="130"/>
      <c r="E782" s="130"/>
      <c r="F782" s="130"/>
    </row>
    <row r="783" spans="1:6" s="69" customFormat="1">
      <c r="A783" s="200"/>
      <c r="B783" s="392"/>
      <c r="C783" s="219"/>
      <c r="D783" s="130"/>
      <c r="E783" s="130"/>
      <c r="F783" s="130"/>
    </row>
    <row r="784" spans="1:6" s="69" customFormat="1">
      <c r="A784" s="200"/>
      <c r="B784" s="392"/>
      <c r="C784" s="219"/>
      <c r="D784" s="130"/>
      <c r="E784" s="130"/>
      <c r="F784" s="130"/>
    </row>
    <row r="785" spans="1:6" s="69" customFormat="1">
      <c r="A785" s="200"/>
      <c r="B785" s="392"/>
      <c r="C785" s="219"/>
      <c r="D785" s="130"/>
      <c r="E785" s="130"/>
      <c r="F785" s="130"/>
    </row>
    <row r="786" spans="1:6" s="69" customFormat="1">
      <c r="A786" s="200"/>
      <c r="B786" s="392"/>
      <c r="C786" s="219"/>
      <c r="D786" s="130"/>
      <c r="E786" s="130"/>
      <c r="F786" s="130"/>
    </row>
    <row r="787" spans="1:6" s="69" customFormat="1">
      <c r="A787" s="200"/>
      <c r="B787" s="392"/>
      <c r="C787" s="219"/>
      <c r="D787" s="130"/>
      <c r="E787" s="130"/>
      <c r="F787" s="130"/>
    </row>
    <row r="788" spans="1:6" s="69" customFormat="1">
      <c r="A788" s="200"/>
      <c r="B788" s="392"/>
      <c r="C788" s="219"/>
      <c r="D788" s="130"/>
      <c r="E788" s="130"/>
      <c r="F788" s="130"/>
    </row>
    <row r="789" spans="1:6" s="69" customFormat="1">
      <c r="A789" s="200"/>
      <c r="B789" s="220"/>
      <c r="C789" s="219"/>
      <c r="D789" s="130"/>
      <c r="E789" s="112"/>
      <c r="F789" s="130"/>
    </row>
    <row r="790" spans="1:6" s="69" customFormat="1">
      <c r="A790" s="200"/>
      <c r="B790" s="392"/>
      <c r="C790" s="219"/>
      <c r="D790" s="130"/>
      <c r="E790" s="130"/>
      <c r="F790" s="130"/>
    </row>
    <row r="791" spans="1:6" s="69" customFormat="1">
      <c r="A791" s="200"/>
      <c r="B791" s="392"/>
      <c r="C791" s="219"/>
      <c r="D791" s="130"/>
      <c r="E791" s="130"/>
      <c r="F791" s="130"/>
    </row>
    <row r="792" spans="1:6" s="69" customFormat="1">
      <c r="A792" s="200"/>
      <c r="B792" s="392"/>
      <c r="C792" s="219"/>
      <c r="D792" s="130"/>
      <c r="E792" s="130"/>
      <c r="F792" s="130"/>
    </row>
    <row r="793" spans="1:6" s="69" customFormat="1">
      <c r="A793" s="200"/>
      <c r="B793" s="392"/>
      <c r="C793" s="219"/>
      <c r="D793" s="130"/>
      <c r="E793" s="130"/>
      <c r="F793" s="130"/>
    </row>
    <row r="794" spans="1:6" s="69" customFormat="1">
      <c r="A794" s="200"/>
      <c r="B794" s="392"/>
      <c r="C794" s="219"/>
      <c r="D794" s="130"/>
      <c r="E794" s="130"/>
      <c r="F794" s="130"/>
    </row>
    <row r="795" spans="1:6" s="69" customFormat="1">
      <c r="A795" s="200"/>
      <c r="B795" s="392"/>
      <c r="C795" s="219"/>
      <c r="D795" s="130"/>
      <c r="E795" s="130"/>
      <c r="F795" s="130"/>
    </row>
    <row r="796" spans="1:6" s="69" customFormat="1">
      <c r="A796" s="200"/>
      <c r="B796" s="392"/>
      <c r="C796" s="219"/>
      <c r="D796" s="130"/>
      <c r="E796" s="130"/>
      <c r="F796" s="130"/>
    </row>
    <row r="797" spans="1:6" s="69" customFormat="1">
      <c r="A797" s="200"/>
      <c r="B797" s="392"/>
      <c r="C797" s="219"/>
      <c r="D797" s="130"/>
      <c r="E797" s="130"/>
      <c r="F797" s="130"/>
    </row>
    <row r="798" spans="1:6" s="69" customFormat="1">
      <c r="A798" s="200"/>
      <c r="B798" s="392"/>
      <c r="C798" s="219"/>
      <c r="D798" s="130"/>
      <c r="E798" s="130"/>
      <c r="F798" s="130"/>
    </row>
    <row r="799" spans="1:6" s="69" customFormat="1">
      <c r="A799" s="200"/>
      <c r="B799" s="392"/>
      <c r="C799" s="219"/>
      <c r="D799" s="130"/>
      <c r="E799" s="130"/>
      <c r="F799" s="130"/>
    </row>
    <row r="800" spans="1:6" s="69" customFormat="1">
      <c r="A800" s="200"/>
      <c r="B800" s="392"/>
      <c r="C800" s="219"/>
      <c r="D800" s="130"/>
      <c r="E800" s="130"/>
      <c r="F800" s="130"/>
    </row>
    <row r="801" spans="1:6" s="69" customFormat="1">
      <c r="A801" s="200"/>
      <c r="B801" s="392"/>
      <c r="C801" s="219"/>
      <c r="D801" s="130"/>
      <c r="E801" s="130"/>
      <c r="F801" s="130"/>
    </row>
    <row r="802" spans="1:6" s="69" customFormat="1">
      <c r="A802" s="200"/>
      <c r="B802" s="392"/>
      <c r="C802" s="219"/>
      <c r="D802" s="130"/>
      <c r="E802" s="130"/>
      <c r="F802" s="130"/>
    </row>
    <row r="803" spans="1:6" s="69" customFormat="1">
      <c r="A803" s="200"/>
      <c r="B803" s="392"/>
      <c r="C803" s="219"/>
      <c r="D803" s="130"/>
      <c r="E803" s="130"/>
      <c r="F803" s="130"/>
    </row>
    <row r="804" spans="1:6" s="69" customFormat="1">
      <c r="A804" s="200"/>
      <c r="B804" s="392"/>
      <c r="C804" s="219"/>
      <c r="D804" s="130"/>
      <c r="E804" s="130"/>
      <c r="F804" s="130"/>
    </row>
    <row r="805" spans="1:6" s="69" customFormat="1">
      <c r="A805" s="200"/>
      <c r="B805" s="392"/>
      <c r="C805" s="219"/>
      <c r="D805" s="130"/>
      <c r="E805" s="130"/>
      <c r="F805" s="130"/>
    </row>
    <row r="806" spans="1:6" s="69" customFormat="1">
      <c r="A806" s="200"/>
      <c r="B806" s="220"/>
      <c r="C806" s="219"/>
      <c r="D806" s="130"/>
      <c r="E806" s="112"/>
      <c r="F806" s="130"/>
    </row>
    <row r="807" spans="1:6" s="69" customFormat="1">
      <c r="A807" s="200"/>
      <c r="B807" s="220"/>
      <c r="C807" s="219"/>
      <c r="D807" s="130"/>
      <c r="E807" s="112"/>
      <c r="F807" s="112"/>
    </row>
    <row r="808" spans="1:6" s="69" customFormat="1">
      <c r="A808" s="107"/>
      <c r="B808" s="123"/>
      <c r="C808" s="219"/>
      <c r="D808" s="159"/>
      <c r="E808" s="130"/>
      <c r="F808" s="130"/>
    </row>
    <row r="809" spans="1:6" s="69" customFormat="1">
      <c r="A809" s="200"/>
      <c r="B809" s="392"/>
      <c r="C809" s="219"/>
      <c r="D809" s="130"/>
      <c r="E809" s="130"/>
      <c r="F809" s="130"/>
    </row>
    <row r="810" spans="1:6" s="69" customFormat="1">
      <c r="A810" s="200"/>
      <c r="B810" s="123"/>
      <c r="C810" s="219"/>
      <c r="D810" s="130"/>
      <c r="E810" s="130"/>
      <c r="F810" s="130"/>
    </row>
    <row r="811" spans="1:6" s="69" customFormat="1">
      <c r="A811" s="200"/>
      <c r="B811" s="392"/>
      <c r="C811" s="219"/>
      <c r="D811" s="130"/>
      <c r="E811" s="130"/>
      <c r="F811" s="130"/>
    </row>
    <row r="812" spans="1:6" s="69" customFormat="1">
      <c r="A812" s="200"/>
      <c r="B812" s="123"/>
      <c r="C812" s="219"/>
      <c r="D812" s="130"/>
      <c r="E812" s="130"/>
      <c r="F812" s="130"/>
    </row>
    <row r="813" spans="1:6" s="69" customFormat="1">
      <c r="A813" s="200"/>
      <c r="B813" s="392"/>
      <c r="C813" s="219"/>
      <c r="D813" s="130"/>
      <c r="E813" s="130"/>
      <c r="F813" s="130"/>
    </row>
    <row r="814" spans="1:6" s="69" customFormat="1">
      <c r="A814" s="200"/>
      <c r="B814" s="123"/>
      <c r="C814" s="219"/>
      <c r="D814" s="130"/>
      <c r="E814" s="130"/>
      <c r="F814" s="130"/>
    </row>
    <row r="815" spans="1:6" s="69" customFormat="1">
      <c r="A815" s="200"/>
      <c r="B815" s="392"/>
      <c r="C815" s="219"/>
      <c r="D815" s="130"/>
      <c r="E815" s="130"/>
      <c r="F815" s="130"/>
    </row>
    <row r="816" spans="1:6" s="69" customFormat="1">
      <c r="A816" s="200"/>
      <c r="B816" s="392"/>
      <c r="C816" s="219"/>
      <c r="D816" s="130"/>
      <c r="E816" s="130"/>
      <c r="F816" s="130"/>
    </row>
    <row r="817" spans="1:6" s="69" customFormat="1">
      <c r="A817" s="200"/>
      <c r="B817" s="392"/>
      <c r="C817" s="219"/>
      <c r="D817" s="130"/>
      <c r="E817" s="130"/>
      <c r="F817" s="130"/>
    </row>
    <row r="818" spans="1:6" s="69" customFormat="1">
      <c r="A818" s="200"/>
      <c r="B818" s="392"/>
      <c r="C818" s="219"/>
      <c r="D818" s="130"/>
      <c r="E818" s="130"/>
      <c r="F818" s="130"/>
    </row>
    <row r="819" spans="1:6" s="69" customFormat="1">
      <c r="A819" s="200"/>
      <c r="B819" s="392"/>
      <c r="C819" s="219"/>
      <c r="D819" s="130"/>
      <c r="E819" s="130"/>
      <c r="F819" s="130"/>
    </row>
    <row r="820" spans="1:6" s="69" customFormat="1">
      <c r="A820" s="200"/>
      <c r="B820" s="392"/>
      <c r="C820" s="219"/>
      <c r="D820" s="130"/>
      <c r="E820" s="130"/>
      <c r="F820" s="130"/>
    </row>
    <row r="821" spans="1:6" s="69" customFormat="1">
      <c r="A821" s="200"/>
      <c r="B821" s="392"/>
      <c r="C821" s="219"/>
      <c r="D821" s="130"/>
      <c r="E821" s="130"/>
      <c r="F821" s="130"/>
    </row>
    <row r="822" spans="1:6" s="69" customFormat="1">
      <c r="A822" s="200"/>
      <c r="B822" s="392"/>
      <c r="C822" s="219"/>
      <c r="D822" s="130"/>
      <c r="E822" s="130"/>
      <c r="F822" s="130"/>
    </row>
    <row r="823" spans="1:6" s="69" customFormat="1">
      <c r="A823" s="200"/>
      <c r="B823" s="392"/>
      <c r="C823" s="219"/>
      <c r="D823" s="130"/>
      <c r="E823" s="130"/>
      <c r="F823" s="130"/>
    </row>
    <row r="824" spans="1:6" s="69" customFormat="1">
      <c r="A824" s="200"/>
      <c r="B824" s="392"/>
      <c r="C824" s="219"/>
      <c r="D824" s="130"/>
      <c r="E824" s="130"/>
      <c r="F824" s="130"/>
    </row>
    <row r="825" spans="1:6" s="69" customFormat="1">
      <c r="A825" s="200"/>
      <c r="B825" s="392"/>
      <c r="C825" s="219"/>
      <c r="D825" s="130"/>
      <c r="E825" s="130"/>
      <c r="F825" s="130"/>
    </row>
    <row r="826" spans="1:6" s="69" customFormat="1">
      <c r="A826" s="200"/>
      <c r="B826" s="392"/>
      <c r="C826" s="219"/>
      <c r="D826" s="130"/>
      <c r="E826" s="130"/>
      <c r="F826" s="130"/>
    </row>
    <row r="827" spans="1:6" s="69" customFormat="1">
      <c r="A827" s="200"/>
      <c r="B827" s="392"/>
      <c r="C827" s="219"/>
      <c r="D827" s="130"/>
      <c r="E827" s="130"/>
      <c r="F827" s="130"/>
    </row>
    <row r="828" spans="1:6" s="69" customFormat="1">
      <c r="A828" s="200"/>
      <c r="B828" s="392"/>
      <c r="C828" s="219"/>
      <c r="D828" s="130"/>
      <c r="E828" s="130"/>
      <c r="F828" s="130"/>
    </row>
    <row r="829" spans="1:6" s="69" customFormat="1">
      <c r="A829" s="200"/>
      <c r="B829" s="392"/>
      <c r="C829" s="219"/>
      <c r="D829" s="130"/>
      <c r="E829" s="130"/>
      <c r="F829" s="130"/>
    </row>
    <row r="830" spans="1:6" s="69" customFormat="1">
      <c r="A830" s="200"/>
      <c r="B830" s="392"/>
      <c r="C830" s="219"/>
      <c r="D830" s="130"/>
      <c r="E830" s="130"/>
      <c r="F830" s="130"/>
    </row>
    <row r="831" spans="1:6" s="69" customFormat="1">
      <c r="A831" s="200"/>
      <c r="B831" s="392"/>
      <c r="C831" s="219"/>
      <c r="D831" s="130"/>
      <c r="E831" s="130"/>
      <c r="F831" s="130"/>
    </row>
    <row r="832" spans="1:6" s="69" customFormat="1">
      <c r="A832" s="200"/>
      <c r="B832" s="392"/>
      <c r="C832" s="219"/>
      <c r="D832" s="130"/>
      <c r="E832" s="130"/>
      <c r="F832" s="130"/>
    </row>
    <row r="833" spans="1:7" s="69" customFormat="1">
      <c r="A833" s="200"/>
      <c r="B833" s="392"/>
      <c r="C833" s="219"/>
      <c r="D833" s="130"/>
      <c r="E833" s="130"/>
      <c r="F833" s="130"/>
    </row>
    <row r="834" spans="1:7" s="69" customFormat="1">
      <c r="A834" s="200"/>
      <c r="B834" s="392"/>
      <c r="C834" s="219"/>
      <c r="D834" s="130"/>
      <c r="E834" s="130"/>
      <c r="F834" s="130"/>
    </row>
    <row r="835" spans="1:7" s="69" customFormat="1">
      <c r="A835" s="200"/>
      <c r="B835" s="220"/>
      <c r="C835" s="219"/>
      <c r="D835" s="130"/>
      <c r="E835" s="112"/>
      <c r="F835" s="130"/>
    </row>
    <row r="836" spans="1:7" s="69" customFormat="1">
      <c r="A836" s="89"/>
      <c r="B836" s="392"/>
      <c r="C836" s="61"/>
      <c r="D836" s="130"/>
      <c r="E836" s="112"/>
      <c r="F836" s="130"/>
      <c r="G836" s="148"/>
    </row>
    <row r="837" spans="1:7" s="69" customFormat="1">
      <c r="A837" s="107"/>
      <c r="B837" s="123"/>
      <c r="C837" s="219"/>
      <c r="D837" s="159"/>
      <c r="E837" s="130"/>
      <c r="F837" s="130"/>
    </row>
    <row r="838" spans="1:7" s="69" customFormat="1">
      <c r="A838" s="200"/>
      <c r="B838" s="123"/>
      <c r="C838" s="219"/>
      <c r="D838" s="130"/>
      <c r="E838" s="130"/>
      <c r="F838" s="130"/>
    </row>
    <row r="839" spans="1:7" s="69" customFormat="1">
      <c r="A839" s="200"/>
      <c r="B839" s="392"/>
      <c r="C839" s="219"/>
      <c r="D839" s="130"/>
      <c r="E839" s="130"/>
      <c r="F839" s="130"/>
    </row>
    <row r="840" spans="1:7" s="69" customFormat="1">
      <c r="A840" s="200"/>
      <c r="B840" s="123"/>
      <c r="C840" s="219"/>
      <c r="D840" s="130"/>
      <c r="E840" s="130"/>
      <c r="F840" s="130"/>
    </row>
    <row r="841" spans="1:7" s="69" customFormat="1">
      <c r="A841" s="200"/>
      <c r="B841" s="392"/>
      <c r="C841" s="219"/>
      <c r="D841" s="130"/>
      <c r="E841" s="130"/>
      <c r="F841" s="130"/>
    </row>
    <row r="842" spans="1:7" s="69" customFormat="1">
      <c r="A842" s="200"/>
      <c r="B842" s="392"/>
      <c r="C842" s="219"/>
      <c r="D842" s="130"/>
      <c r="E842" s="130"/>
      <c r="F842" s="130"/>
    </row>
    <row r="843" spans="1:7" s="69" customFormat="1">
      <c r="A843" s="200"/>
      <c r="B843" s="123"/>
      <c r="C843" s="219"/>
      <c r="D843" s="130"/>
      <c r="E843" s="130"/>
      <c r="F843" s="130"/>
    </row>
    <row r="844" spans="1:7" s="101" customFormat="1">
      <c r="A844" s="200"/>
      <c r="B844" s="392"/>
      <c r="C844" s="219"/>
      <c r="D844" s="130"/>
      <c r="E844" s="130"/>
      <c r="F844" s="130"/>
      <c r="G844" s="69"/>
    </row>
    <row r="845" spans="1:7" s="69" customFormat="1">
      <c r="A845" s="200"/>
      <c r="B845" s="123"/>
      <c r="C845" s="219"/>
      <c r="D845" s="130"/>
      <c r="E845" s="130"/>
      <c r="F845" s="130"/>
    </row>
    <row r="846" spans="1:7" s="69" customFormat="1">
      <c r="A846" s="200"/>
      <c r="B846" s="392"/>
      <c r="C846" s="219"/>
      <c r="D846" s="130"/>
      <c r="E846" s="130"/>
      <c r="F846" s="130"/>
    </row>
    <row r="847" spans="1:7" s="69" customFormat="1">
      <c r="A847" s="200"/>
      <c r="B847" s="392"/>
      <c r="C847" s="219"/>
      <c r="D847" s="130"/>
      <c r="E847" s="130"/>
      <c r="F847" s="130"/>
    </row>
    <row r="848" spans="1:7" s="69" customFormat="1">
      <c r="A848" s="200"/>
      <c r="B848" s="392"/>
      <c r="C848" s="219"/>
      <c r="D848" s="130"/>
      <c r="E848" s="130"/>
      <c r="F848" s="130"/>
    </row>
    <row r="849" spans="1:6" s="69" customFormat="1">
      <c r="A849" s="200"/>
      <c r="B849" s="392"/>
      <c r="C849" s="219"/>
      <c r="D849" s="130"/>
      <c r="E849" s="130"/>
      <c r="F849" s="130"/>
    </row>
    <row r="850" spans="1:6" s="69" customFormat="1">
      <c r="A850" s="200"/>
      <c r="B850" s="392"/>
      <c r="C850" s="219"/>
      <c r="D850" s="130"/>
      <c r="E850" s="130"/>
      <c r="F850" s="130"/>
    </row>
    <row r="851" spans="1:6" s="69" customFormat="1">
      <c r="A851" s="200"/>
      <c r="B851" s="392"/>
      <c r="C851" s="219"/>
      <c r="D851" s="130"/>
      <c r="E851" s="130"/>
      <c r="F851" s="130"/>
    </row>
    <row r="852" spans="1:6" s="69" customFormat="1">
      <c r="A852" s="200"/>
      <c r="B852" s="392"/>
      <c r="C852" s="219"/>
      <c r="D852" s="130"/>
      <c r="E852" s="130"/>
      <c r="F852" s="130"/>
    </row>
    <row r="853" spans="1:6" s="69" customFormat="1">
      <c r="A853" s="200"/>
      <c r="B853" s="60"/>
      <c r="C853" s="219"/>
      <c r="D853" s="130"/>
      <c r="E853" s="130"/>
      <c r="F853" s="130"/>
    </row>
    <row r="854" spans="1:6" s="69" customFormat="1">
      <c r="A854" s="200"/>
      <c r="B854" s="60"/>
      <c r="C854" s="219"/>
      <c r="D854" s="130"/>
      <c r="E854" s="130"/>
      <c r="F854" s="130"/>
    </row>
    <row r="855" spans="1:6" s="69" customFormat="1">
      <c r="A855" s="200"/>
      <c r="B855" s="60"/>
      <c r="C855" s="219"/>
      <c r="D855" s="130"/>
      <c r="E855" s="130"/>
      <c r="F855" s="130"/>
    </row>
    <row r="856" spans="1:6" s="69" customFormat="1">
      <c r="A856" s="200"/>
      <c r="B856" s="60"/>
      <c r="C856" s="219"/>
      <c r="D856" s="130"/>
      <c r="E856" s="130"/>
      <c r="F856" s="130"/>
    </row>
    <row r="857" spans="1:6" s="69" customFormat="1">
      <c r="A857" s="200"/>
      <c r="B857" s="60"/>
      <c r="C857" s="219"/>
      <c r="D857" s="130"/>
      <c r="E857" s="130"/>
      <c r="F857" s="130"/>
    </row>
    <row r="858" spans="1:6" s="69" customFormat="1">
      <c r="A858" s="200"/>
      <c r="B858" s="60"/>
      <c r="C858" s="219"/>
      <c r="D858" s="130"/>
      <c r="E858" s="130"/>
      <c r="F858" s="130"/>
    </row>
    <row r="859" spans="1:6" s="69" customFormat="1">
      <c r="A859" s="200"/>
      <c r="B859" s="60"/>
      <c r="C859" s="219"/>
      <c r="D859" s="130"/>
      <c r="E859" s="130"/>
      <c r="F859" s="130"/>
    </row>
    <row r="860" spans="1:6" s="69" customFormat="1">
      <c r="A860" s="200"/>
      <c r="B860" s="60"/>
      <c r="C860" s="219"/>
      <c r="D860" s="130"/>
      <c r="E860" s="130"/>
      <c r="F860" s="130"/>
    </row>
    <row r="861" spans="1:6" s="69" customFormat="1">
      <c r="A861" s="200"/>
      <c r="B861" s="60"/>
      <c r="C861" s="219"/>
      <c r="D861" s="130"/>
      <c r="E861" s="130"/>
      <c r="F861" s="130"/>
    </row>
    <row r="862" spans="1:6" s="69" customFormat="1">
      <c r="A862" s="200"/>
      <c r="B862" s="60"/>
      <c r="C862" s="219"/>
      <c r="D862" s="130"/>
      <c r="E862" s="130"/>
      <c r="F862" s="130"/>
    </row>
    <row r="863" spans="1:6" s="69" customFormat="1">
      <c r="A863" s="200"/>
      <c r="B863" s="60"/>
      <c r="C863" s="219"/>
      <c r="D863" s="130"/>
      <c r="E863" s="130"/>
      <c r="F863" s="130"/>
    </row>
    <row r="864" spans="1:6" s="69" customFormat="1">
      <c r="A864" s="200"/>
      <c r="B864" s="60"/>
      <c r="C864" s="219"/>
      <c r="D864" s="130"/>
      <c r="E864" s="130"/>
      <c r="F864" s="130"/>
    </row>
    <row r="865" spans="1:6" s="69" customFormat="1">
      <c r="A865" s="200"/>
      <c r="B865" s="220"/>
      <c r="C865" s="219"/>
      <c r="D865" s="130"/>
      <c r="E865" s="112"/>
      <c r="F865" s="130"/>
    </row>
    <row r="866" spans="1:6" s="69" customFormat="1">
      <c r="A866" s="200"/>
      <c r="B866" s="392"/>
      <c r="C866" s="219"/>
      <c r="D866" s="130"/>
      <c r="E866" s="130"/>
      <c r="F866" s="130"/>
    </row>
    <row r="867" spans="1:6" s="69" customFormat="1">
      <c r="A867" s="200"/>
      <c r="B867" s="392"/>
      <c r="C867" s="219"/>
      <c r="D867" s="130"/>
      <c r="E867" s="130"/>
      <c r="F867" s="130"/>
    </row>
    <row r="868" spans="1:6" s="69" customFormat="1">
      <c r="A868" s="200"/>
      <c r="B868" s="60"/>
      <c r="C868" s="219"/>
      <c r="D868" s="130"/>
      <c r="E868" s="130"/>
      <c r="F868" s="130"/>
    </row>
    <row r="869" spans="1:6" s="69" customFormat="1">
      <c r="A869" s="200"/>
      <c r="B869" s="60"/>
      <c r="C869" s="219"/>
      <c r="D869" s="130"/>
      <c r="E869" s="130"/>
      <c r="F869" s="130"/>
    </row>
    <row r="870" spans="1:6" s="69" customFormat="1">
      <c r="A870" s="200"/>
      <c r="B870" s="60"/>
      <c r="C870" s="219"/>
      <c r="D870" s="130"/>
      <c r="E870" s="130"/>
      <c r="F870" s="130"/>
    </row>
    <row r="871" spans="1:6" s="69" customFormat="1">
      <c r="A871" s="200"/>
      <c r="B871" s="60"/>
      <c r="C871" s="219"/>
      <c r="D871" s="130"/>
      <c r="E871" s="130"/>
      <c r="F871" s="130"/>
    </row>
    <row r="872" spans="1:6" s="69" customFormat="1">
      <c r="A872" s="200"/>
      <c r="B872" s="60"/>
      <c r="C872" s="219"/>
      <c r="D872" s="130"/>
      <c r="E872" s="130"/>
      <c r="F872" s="130"/>
    </row>
    <row r="873" spans="1:6" s="69" customFormat="1">
      <c r="A873" s="200"/>
      <c r="B873" s="60"/>
      <c r="C873" s="219"/>
      <c r="D873" s="130"/>
      <c r="E873" s="130"/>
      <c r="F873" s="130"/>
    </row>
    <row r="874" spans="1:6" s="69" customFormat="1">
      <c r="A874" s="200"/>
      <c r="B874" s="60"/>
      <c r="C874" s="219"/>
      <c r="D874" s="130"/>
      <c r="E874" s="130"/>
      <c r="F874" s="130"/>
    </row>
    <row r="875" spans="1:6" s="69" customFormat="1">
      <c r="A875" s="200"/>
      <c r="B875" s="60"/>
      <c r="C875" s="219"/>
      <c r="D875" s="130"/>
      <c r="E875" s="130"/>
      <c r="F875" s="130"/>
    </row>
    <row r="876" spans="1:6" s="69" customFormat="1">
      <c r="A876" s="200"/>
      <c r="B876" s="60"/>
      <c r="C876" s="219"/>
      <c r="D876" s="130"/>
      <c r="E876" s="130"/>
      <c r="F876" s="130"/>
    </row>
    <row r="877" spans="1:6" s="69" customFormat="1">
      <c r="A877" s="200"/>
      <c r="B877" s="60"/>
      <c r="C877" s="219"/>
      <c r="D877" s="130"/>
      <c r="E877" s="130"/>
      <c r="F877" s="130"/>
    </row>
    <row r="878" spans="1:6" s="69" customFormat="1">
      <c r="A878" s="200"/>
      <c r="B878" s="60"/>
      <c r="C878" s="219"/>
      <c r="D878" s="130"/>
      <c r="E878" s="130"/>
      <c r="F878" s="130"/>
    </row>
    <row r="879" spans="1:6" s="69" customFormat="1">
      <c r="A879" s="200"/>
      <c r="B879" s="60"/>
      <c r="C879" s="219"/>
      <c r="D879" s="130"/>
      <c r="E879" s="130"/>
      <c r="F879" s="130"/>
    </row>
    <row r="880" spans="1:6" s="69" customFormat="1">
      <c r="A880" s="200"/>
      <c r="B880" s="220"/>
      <c r="C880" s="219"/>
      <c r="D880" s="130"/>
      <c r="E880" s="112"/>
      <c r="F880" s="130"/>
    </row>
    <row r="881" spans="1:6" s="69" customFormat="1">
      <c r="A881" s="200"/>
      <c r="B881" s="392"/>
      <c r="C881" s="219"/>
      <c r="D881" s="130"/>
      <c r="E881" s="130"/>
      <c r="F881" s="130"/>
    </row>
    <row r="882" spans="1:6" s="69" customFormat="1">
      <c r="A882" s="200"/>
      <c r="B882" s="392"/>
      <c r="C882" s="219"/>
      <c r="D882" s="130"/>
      <c r="E882" s="130"/>
      <c r="F882" s="130"/>
    </row>
    <row r="883" spans="1:6" s="69" customFormat="1">
      <c r="A883" s="200"/>
      <c r="B883" s="60"/>
      <c r="C883" s="219"/>
      <c r="D883" s="130"/>
      <c r="E883" s="130"/>
      <c r="F883" s="130"/>
    </row>
    <row r="884" spans="1:6" s="69" customFormat="1">
      <c r="A884" s="200"/>
      <c r="B884" s="60"/>
      <c r="C884" s="219"/>
      <c r="D884" s="130"/>
      <c r="E884" s="130"/>
      <c r="F884" s="130"/>
    </row>
    <row r="885" spans="1:6" s="69" customFormat="1">
      <c r="A885" s="200"/>
      <c r="B885" s="60"/>
      <c r="C885" s="219"/>
      <c r="D885" s="130"/>
      <c r="E885" s="130"/>
      <c r="F885" s="130"/>
    </row>
    <row r="886" spans="1:6" s="69" customFormat="1">
      <c r="A886" s="200"/>
      <c r="B886" s="60"/>
      <c r="C886" s="219"/>
      <c r="D886" s="130"/>
      <c r="E886" s="130"/>
      <c r="F886" s="130"/>
    </row>
    <row r="887" spans="1:6" s="69" customFormat="1">
      <c r="A887" s="200"/>
      <c r="B887" s="60"/>
      <c r="C887" s="219"/>
      <c r="D887" s="130"/>
      <c r="E887" s="130"/>
      <c r="F887" s="130"/>
    </row>
    <row r="888" spans="1:6" s="69" customFormat="1">
      <c r="A888" s="200"/>
      <c r="B888" s="60"/>
      <c r="C888" s="219"/>
      <c r="D888" s="130"/>
      <c r="E888" s="130"/>
      <c r="F888" s="130"/>
    </row>
    <row r="889" spans="1:6" s="69" customFormat="1">
      <c r="A889" s="200"/>
      <c r="B889" s="60"/>
      <c r="C889" s="219"/>
      <c r="D889" s="130"/>
      <c r="E889" s="130"/>
      <c r="F889" s="130"/>
    </row>
    <row r="890" spans="1:6" s="69" customFormat="1">
      <c r="A890" s="200"/>
      <c r="B890" s="60"/>
      <c r="C890" s="219"/>
      <c r="D890" s="130"/>
      <c r="E890" s="130"/>
      <c r="F890" s="130"/>
    </row>
    <row r="891" spans="1:6" s="69" customFormat="1">
      <c r="A891" s="200"/>
      <c r="B891" s="60"/>
      <c r="C891" s="219"/>
      <c r="D891" s="130"/>
      <c r="E891" s="130"/>
      <c r="F891" s="130"/>
    </row>
    <row r="892" spans="1:6" s="69" customFormat="1">
      <c r="A892" s="200"/>
      <c r="B892" s="60"/>
      <c r="C892" s="219"/>
      <c r="D892" s="130"/>
      <c r="E892" s="130"/>
      <c r="F892" s="130"/>
    </row>
    <row r="893" spans="1:6" s="69" customFormat="1">
      <c r="A893" s="200"/>
      <c r="B893" s="60"/>
      <c r="C893" s="219"/>
      <c r="D893" s="130"/>
      <c r="E893" s="130"/>
      <c r="F893" s="130"/>
    </row>
    <row r="894" spans="1:6" s="69" customFormat="1">
      <c r="A894" s="200"/>
      <c r="B894" s="60"/>
      <c r="C894" s="219"/>
      <c r="D894" s="130"/>
      <c r="E894" s="130"/>
      <c r="F894" s="130"/>
    </row>
    <row r="895" spans="1:6" s="69" customFormat="1">
      <c r="A895" s="200"/>
      <c r="B895" s="220"/>
      <c r="C895" s="219"/>
      <c r="D895" s="130"/>
      <c r="E895" s="112"/>
      <c r="F895" s="130"/>
    </row>
    <row r="896" spans="1:6" s="69" customFormat="1">
      <c r="A896" s="200"/>
      <c r="B896" s="392"/>
      <c r="C896" s="219"/>
      <c r="D896" s="130"/>
      <c r="E896" s="130"/>
      <c r="F896" s="130"/>
    </row>
    <row r="897" spans="1:7" s="69" customFormat="1">
      <c r="A897" s="200"/>
      <c r="B897" s="392"/>
      <c r="C897" s="219"/>
      <c r="D897" s="130"/>
      <c r="E897" s="130"/>
      <c r="F897" s="130"/>
    </row>
    <row r="898" spans="1:7" s="69" customFormat="1">
      <c r="A898" s="200"/>
      <c r="B898" s="60"/>
      <c r="C898" s="219"/>
      <c r="D898" s="130"/>
      <c r="E898" s="130"/>
      <c r="F898" s="130"/>
    </row>
    <row r="899" spans="1:7" s="69" customFormat="1">
      <c r="A899" s="200"/>
      <c r="B899" s="60"/>
      <c r="C899" s="219"/>
      <c r="D899" s="130"/>
      <c r="E899" s="130"/>
      <c r="F899" s="130"/>
    </row>
    <row r="900" spans="1:7" s="69" customFormat="1">
      <c r="A900" s="200"/>
      <c r="B900" s="60"/>
      <c r="C900" s="219"/>
      <c r="D900" s="130"/>
      <c r="E900" s="130"/>
      <c r="F900" s="130"/>
    </row>
    <row r="901" spans="1:7" s="69" customFormat="1">
      <c r="A901" s="200"/>
      <c r="B901" s="60"/>
      <c r="C901" s="219"/>
      <c r="D901" s="130"/>
      <c r="E901" s="130"/>
      <c r="F901" s="130"/>
    </row>
    <row r="902" spans="1:7" s="69" customFormat="1">
      <c r="A902" s="200"/>
      <c r="B902" s="60"/>
      <c r="C902" s="219"/>
      <c r="D902" s="130"/>
      <c r="E902" s="130"/>
      <c r="F902" s="130"/>
    </row>
    <row r="903" spans="1:7" s="69" customFormat="1">
      <c r="A903" s="200"/>
      <c r="B903" s="60"/>
      <c r="C903" s="219"/>
      <c r="D903" s="130"/>
      <c r="E903" s="130"/>
      <c r="F903" s="130"/>
    </row>
    <row r="904" spans="1:7" s="69" customFormat="1">
      <c r="A904" s="200"/>
      <c r="B904" s="60"/>
      <c r="C904" s="219"/>
      <c r="D904" s="130"/>
      <c r="E904" s="130"/>
      <c r="F904" s="130"/>
    </row>
    <row r="905" spans="1:7" s="69" customFormat="1">
      <c r="A905" s="200"/>
      <c r="B905" s="60"/>
      <c r="C905" s="219"/>
      <c r="D905" s="130"/>
      <c r="E905" s="130"/>
      <c r="F905" s="130"/>
    </row>
    <row r="906" spans="1:7" s="69" customFormat="1">
      <c r="A906" s="200"/>
      <c r="B906" s="60"/>
      <c r="C906" s="219"/>
      <c r="D906" s="130"/>
      <c r="E906" s="130"/>
      <c r="F906" s="130"/>
    </row>
    <row r="907" spans="1:7" s="69" customFormat="1">
      <c r="A907" s="200"/>
      <c r="B907" s="60"/>
      <c r="C907" s="219"/>
      <c r="D907" s="130"/>
      <c r="E907" s="130"/>
      <c r="F907" s="130"/>
    </row>
    <row r="908" spans="1:7" s="69" customFormat="1">
      <c r="A908" s="200"/>
      <c r="B908" s="60"/>
      <c r="C908" s="219"/>
      <c r="D908" s="130"/>
      <c r="E908" s="130"/>
      <c r="F908" s="130"/>
    </row>
    <row r="909" spans="1:7" s="69" customFormat="1">
      <c r="A909" s="200"/>
      <c r="B909" s="60"/>
      <c r="C909" s="219"/>
      <c r="D909" s="130"/>
      <c r="E909" s="130"/>
      <c r="F909" s="130"/>
    </row>
    <row r="910" spans="1:7" s="69" customFormat="1">
      <c r="A910" s="200"/>
      <c r="B910" s="220"/>
      <c r="C910" s="219"/>
      <c r="D910" s="130"/>
      <c r="E910" s="112"/>
      <c r="F910" s="130"/>
    </row>
    <row r="911" spans="1:7" s="69" customFormat="1">
      <c r="A911" s="89"/>
      <c r="B911" s="392"/>
      <c r="C911" s="61"/>
      <c r="D911" s="130"/>
      <c r="E911" s="112"/>
      <c r="F911" s="112"/>
      <c r="G911" s="101"/>
    </row>
    <row r="912" spans="1:7" s="69" customFormat="1">
      <c r="A912" s="89"/>
      <c r="B912" s="123"/>
      <c r="C912" s="61"/>
      <c r="D912" s="130"/>
      <c r="E912" s="112"/>
      <c r="F912" s="112"/>
      <c r="G912" s="148"/>
    </row>
    <row r="913" spans="1:7" s="69" customFormat="1">
      <c r="A913" s="107"/>
      <c r="B913" s="392"/>
      <c r="C913" s="61"/>
      <c r="D913" s="130"/>
      <c r="E913" s="112"/>
      <c r="F913" s="112"/>
      <c r="G913" s="148"/>
    </row>
    <row r="914" spans="1:7" s="69" customFormat="1">
      <c r="A914" s="107"/>
      <c r="B914" s="392"/>
      <c r="C914" s="61"/>
      <c r="D914" s="130"/>
      <c r="E914" s="112"/>
      <c r="F914" s="112"/>
      <c r="G914" s="148"/>
    </row>
    <row r="915" spans="1:7" s="69" customFormat="1">
      <c r="A915" s="107"/>
      <c r="B915" s="123"/>
      <c r="C915" s="61"/>
      <c r="D915" s="130"/>
      <c r="E915" s="112"/>
      <c r="F915" s="112"/>
      <c r="G915" s="148"/>
    </row>
    <row r="916" spans="1:7" s="69" customFormat="1">
      <c r="A916" s="107"/>
      <c r="B916" s="392"/>
      <c r="C916" s="61"/>
      <c r="D916" s="130"/>
      <c r="E916" s="112"/>
      <c r="F916" s="112"/>
      <c r="G916" s="148"/>
    </row>
    <row r="917" spans="1:7" s="69" customFormat="1">
      <c r="A917" s="107"/>
      <c r="B917" s="123"/>
      <c r="C917" s="61"/>
      <c r="D917" s="130"/>
      <c r="E917" s="112"/>
      <c r="F917" s="112"/>
      <c r="G917" s="148"/>
    </row>
    <row r="918" spans="1:7" s="69" customFormat="1">
      <c r="A918" s="107"/>
      <c r="B918" s="392"/>
      <c r="C918" s="61"/>
      <c r="D918" s="130"/>
      <c r="E918" s="112"/>
      <c r="F918" s="112"/>
      <c r="G918" s="148"/>
    </row>
    <row r="919" spans="1:7" s="101" customFormat="1">
      <c r="A919" s="107"/>
      <c r="B919" s="392"/>
      <c r="C919" s="61"/>
      <c r="D919" s="130"/>
      <c r="E919" s="112"/>
      <c r="F919" s="112"/>
      <c r="G919" s="148"/>
    </row>
    <row r="920" spans="1:7" s="101" customFormat="1">
      <c r="A920" s="107"/>
      <c r="B920" s="392"/>
      <c r="C920" s="61"/>
      <c r="D920" s="130"/>
      <c r="E920" s="112"/>
      <c r="F920" s="112"/>
      <c r="G920" s="148"/>
    </row>
    <row r="921" spans="1:7" s="101" customFormat="1">
      <c r="A921" s="107"/>
      <c r="B921" s="392"/>
      <c r="C921" s="61"/>
      <c r="D921" s="130"/>
      <c r="E921" s="112"/>
      <c r="F921" s="112"/>
      <c r="G921" s="148"/>
    </row>
    <row r="922" spans="1:7" s="101" customFormat="1">
      <c r="A922" s="107"/>
      <c r="B922" s="388"/>
      <c r="C922" s="61"/>
      <c r="D922" s="130"/>
      <c r="E922" s="112"/>
      <c r="F922" s="112"/>
      <c r="G922" s="148"/>
    </row>
    <row r="923" spans="1:7" s="101" customFormat="1">
      <c r="A923" s="107"/>
      <c r="B923" s="388"/>
      <c r="C923" s="61"/>
      <c r="D923" s="130"/>
      <c r="E923" s="112"/>
      <c r="F923" s="112"/>
      <c r="G923" s="148"/>
    </row>
    <row r="924" spans="1:7" s="101" customFormat="1">
      <c r="A924" s="107"/>
      <c r="B924" s="388"/>
      <c r="C924" s="61"/>
      <c r="D924" s="130"/>
      <c r="E924" s="112"/>
      <c r="F924" s="112"/>
      <c r="G924" s="148"/>
    </row>
    <row r="925" spans="1:7" s="101" customFormat="1">
      <c r="A925" s="107"/>
      <c r="B925" s="388"/>
      <c r="C925" s="61"/>
      <c r="D925" s="130"/>
      <c r="E925" s="112"/>
      <c r="F925" s="112"/>
      <c r="G925" s="148"/>
    </row>
    <row r="926" spans="1:7" s="101" customFormat="1">
      <c r="A926" s="107"/>
      <c r="B926" s="388"/>
      <c r="C926" s="61"/>
      <c r="D926" s="130"/>
      <c r="E926" s="112"/>
      <c r="F926" s="112"/>
      <c r="G926" s="148"/>
    </row>
    <row r="927" spans="1:7" s="101" customFormat="1">
      <c r="A927" s="107"/>
      <c r="B927" s="388"/>
      <c r="C927" s="61"/>
      <c r="D927" s="130"/>
      <c r="E927" s="112"/>
      <c r="F927" s="112"/>
      <c r="G927" s="148"/>
    </row>
    <row r="928" spans="1:7" s="101" customFormat="1">
      <c r="A928" s="200"/>
      <c r="B928" s="388"/>
      <c r="C928" s="219"/>
      <c r="D928" s="130"/>
      <c r="E928" s="130"/>
      <c r="F928" s="130"/>
      <c r="G928" s="69"/>
    </row>
    <row r="929" spans="1:7" s="101" customFormat="1">
      <c r="A929" s="200"/>
      <c r="B929" s="388"/>
      <c r="C929" s="219"/>
      <c r="D929" s="130"/>
      <c r="E929" s="130"/>
      <c r="F929" s="130"/>
      <c r="G929" s="69"/>
    </row>
    <row r="930" spans="1:7" s="101" customFormat="1">
      <c r="A930" s="107"/>
      <c r="B930" s="388"/>
      <c r="C930" s="61"/>
      <c r="D930" s="130"/>
      <c r="E930" s="112"/>
      <c r="F930" s="112"/>
      <c r="G930" s="148"/>
    </row>
    <row r="931" spans="1:7" s="101" customFormat="1">
      <c r="A931" s="107"/>
      <c r="B931" s="388"/>
      <c r="C931" s="61"/>
      <c r="D931" s="130"/>
      <c r="E931" s="112"/>
      <c r="F931" s="112"/>
      <c r="G931" s="148"/>
    </row>
    <row r="932" spans="1:7" s="101" customFormat="1">
      <c r="A932" s="107"/>
      <c r="B932" s="388"/>
      <c r="C932" s="61"/>
      <c r="D932" s="130"/>
      <c r="E932" s="112"/>
      <c r="F932" s="112"/>
      <c r="G932" s="148"/>
    </row>
    <row r="933" spans="1:7" s="101" customFormat="1">
      <c r="A933" s="107"/>
      <c r="B933" s="388"/>
      <c r="C933" s="61"/>
      <c r="D933" s="130"/>
      <c r="E933" s="112"/>
      <c r="F933" s="112"/>
      <c r="G933" s="148"/>
    </row>
    <row r="934" spans="1:7" s="101" customFormat="1">
      <c r="A934" s="107"/>
      <c r="B934" s="388"/>
      <c r="C934" s="61"/>
      <c r="D934" s="130"/>
      <c r="E934" s="112"/>
      <c r="F934" s="112"/>
      <c r="G934" s="148"/>
    </row>
    <row r="935" spans="1:7" s="101" customFormat="1">
      <c r="A935" s="107"/>
      <c r="B935" s="388"/>
      <c r="C935" s="61"/>
      <c r="D935" s="130"/>
      <c r="E935" s="112"/>
      <c r="F935" s="112"/>
      <c r="G935" s="148"/>
    </row>
    <row r="936" spans="1:7" s="69" customFormat="1">
      <c r="A936" s="107"/>
      <c r="B936" s="388"/>
      <c r="C936" s="61"/>
      <c r="D936" s="130"/>
      <c r="E936" s="112"/>
      <c r="F936" s="112"/>
      <c r="G936" s="148"/>
    </row>
    <row r="937" spans="1:7" s="69" customFormat="1">
      <c r="A937" s="107"/>
      <c r="B937" s="388"/>
      <c r="C937" s="61"/>
      <c r="D937" s="130"/>
      <c r="E937" s="112"/>
      <c r="F937" s="112"/>
      <c r="G937" s="148"/>
    </row>
    <row r="938" spans="1:7" s="101" customFormat="1">
      <c r="A938" s="107"/>
      <c r="B938" s="388"/>
      <c r="C938" s="61"/>
      <c r="D938" s="130"/>
      <c r="E938" s="112"/>
      <c r="F938" s="112"/>
      <c r="G938" s="148"/>
    </row>
    <row r="939" spans="1:7" s="101" customFormat="1">
      <c r="A939" s="107"/>
      <c r="B939" s="388"/>
      <c r="C939" s="61"/>
      <c r="D939" s="130"/>
      <c r="E939" s="112"/>
      <c r="F939" s="112"/>
      <c r="G939" s="148"/>
    </row>
    <row r="940" spans="1:7" s="101" customFormat="1">
      <c r="A940" s="107"/>
      <c r="B940" s="388"/>
      <c r="C940" s="61"/>
      <c r="D940" s="130"/>
      <c r="E940" s="112"/>
      <c r="F940" s="112"/>
      <c r="G940" s="148"/>
    </row>
    <row r="941" spans="1:7" s="101" customFormat="1">
      <c r="A941" s="107"/>
      <c r="B941" s="388"/>
      <c r="C941" s="61"/>
      <c r="D941" s="130"/>
      <c r="E941" s="112"/>
      <c r="F941" s="112"/>
      <c r="G941" s="148"/>
    </row>
    <row r="942" spans="1:7" s="101" customFormat="1">
      <c r="A942" s="107"/>
      <c r="B942" s="388"/>
      <c r="C942" s="61"/>
      <c r="D942" s="130"/>
      <c r="E942" s="112"/>
      <c r="F942" s="112"/>
      <c r="G942" s="148"/>
    </row>
    <row r="943" spans="1:7" s="101" customFormat="1">
      <c r="A943" s="107"/>
      <c r="B943" s="388"/>
      <c r="C943" s="61"/>
      <c r="D943" s="130"/>
      <c r="E943" s="112"/>
      <c r="F943" s="112"/>
      <c r="G943" s="148"/>
    </row>
    <row r="944" spans="1:7" s="101" customFormat="1">
      <c r="A944" s="107"/>
      <c r="B944" s="60"/>
      <c r="C944" s="61"/>
      <c r="D944" s="130"/>
      <c r="E944" s="112"/>
      <c r="F944" s="112"/>
      <c r="G944" s="148"/>
    </row>
    <row r="945" spans="1:7" s="101" customFormat="1">
      <c r="A945" s="107"/>
      <c r="B945" s="60"/>
      <c r="C945" s="61"/>
      <c r="D945" s="130"/>
      <c r="E945" s="112"/>
      <c r="F945" s="112"/>
      <c r="G945" s="148"/>
    </row>
    <row r="946" spans="1:7" s="101" customFormat="1">
      <c r="A946" s="107"/>
      <c r="B946" s="388"/>
      <c r="C946" s="61"/>
      <c r="D946" s="130"/>
      <c r="E946" s="112"/>
      <c r="F946" s="112"/>
      <c r="G946" s="148"/>
    </row>
    <row r="947" spans="1:7" s="101" customFormat="1">
      <c r="A947" s="107"/>
      <c r="B947" s="60"/>
      <c r="C947" s="61"/>
      <c r="D947" s="130"/>
      <c r="E947" s="112"/>
      <c r="F947" s="112"/>
      <c r="G947" s="148"/>
    </row>
    <row r="948" spans="1:7" s="101" customFormat="1">
      <c r="A948" s="107"/>
      <c r="B948" s="60"/>
      <c r="C948" s="61"/>
      <c r="D948" s="130"/>
      <c r="E948" s="112"/>
      <c r="F948" s="112"/>
      <c r="G948" s="148"/>
    </row>
    <row r="949" spans="1:7" s="101" customFormat="1">
      <c r="A949" s="107"/>
      <c r="B949" s="60"/>
      <c r="C949" s="61"/>
      <c r="D949" s="130"/>
      <c r="E949" s="112"/>
      <c r="F949" s="112"/>
      <c r="G949" s="148"/>
    </row>
    <row r="950" spans="1:7" s="101" customFormat="1">
      <c r="A950" s="107"/>
      <c r="B950" s="60"/>
      <c r="C950" s="61"/>
      <c r="D950" s="130"/>
      <c r="E950" s="112"/>
      <c r="F950" s="112"/>
      <c r="G950" s="148"/>
    </row>
    <row r="951" spans="1:7" s="101" customFormat="1">
      <c r="A951" s="89"/>
      <c r="B951" s="221"/>
      <c r="C951" s="61"/>
      <c r="D951" s="130"/>
      <c r="E951" s="130"/>
      <c r="F951" s="130"/>
      <c r="G951" s="148"/>
    </row>
    <row r="952" spans="1:7" s="101" customFormat="1">
      <c r="A952" s="89"/>
      <c r="B952" s="221"/>
      <c r="C952" s="61"/>
      <c r="D952" s="130"/>
      <c r="E952" s="130"/>
      <c r="F952" s="130"/>
      <c r="G952" s="148"/>
    </row>
    <row r="953" spans="1:7" s="101" customFormat="1">
      <c r="A953" s="89"/>
      <c r="B953" s="123"/>
      <c r="C953" s="61"/>
      <c r="D953" s="130"/>
      <c r="E953" s="112"/>
      <c r="F953" s="112"/>
      <c r="G953" s="148"/>
    </row>
    <row r="954" spans="1:7" s="101" customFormat="1">
      <c r="A954" s="107"/>
      <c r="B954" s="392"/>
      <c r="C954" s="61"/>
      <c r="D954" s="130"/>
      <c r="E954" s="112"/>
      <c r="F954" s="112"/>
      <c r="G954" s="148"/>
    </row>
    <row r="955" spans="1:7" s="101" customFormat="1">
      <c r="A955" s="107"/>
      <c r="B955" s="392"/>
      <c r="C955" s="61"/>
      <c r="D955" s="130"/>
      <c r="E955" s="112"/>
      <c r="F955" s="112"/>
      <c r="G955" s="148"/>
    </row>
    <row r="956" spans="1:7" s="101" customFormat="1">
      <c r="A956" s="107"/>
      <c r="B956" s="392"/>
      <c r="C956" s="61"/>
      <c r="D956" s="130"/>
      <c r="E956" s="112"/>
      <c r="F956" s="112"/>
      <c r="G956" s="148"/>
    </row>
    <row r="957" spans="1:7" s="101" customFormat="1">
      <c r="A957" s="107"/>
      <c r="B957" s="392"/>
      <c r="C957" s="61"/>
      <c r="D957" s="130"/>
      <c r="E957" s="112"/>
      <c r="F957" s="112"/>
      <c r="G957" s="148"/>
    </row>
    <row r="958" spans="1:7" s="101" customFormat="1">
      <c r="A958" s="107"/>
      <c r="B958" s="392"/>
      <c r="C958" s="61"/>
      <c r="D958" s="130"/>
      <c r="E958" s="112"/>
      <c r="F958" s="112"/>
      <c r="G958" s="148"/>
    </row>
    <row r="959" spans="1:7" s="101" customFormat="1">
      <c r="A959" s="107"/>
      <c r="B959" s="392"/>
      <c r="C959" s="61"/>
      <c r="D959" s="130"/>
      <c r="E959" s="112"/>
      <c r="F959" s="112"/>
      <c r="G959" s="148"/>
    </row>
    <row r="960" spans="1:7" s="101" customFormat="1">
      <c r="A960" s="89"/>
      <c r="B960" s="392"/>
      <c r="C960" s="61"/>
      <c r="D960" s="130"/>
      <c r="E960" s="130"/>
      <c r="F960" s="130"/>
      <c r="G960" s="148"/>
    </row>
    <row r="961" spans="1:7" s="101" customFormat="1">
      <c r="A961" s="89"/>
      <c r="B961" s="392"/>
      <c r="C961" s="61"/>
      <c r="D961" s="130"/>
      <c r="E961" s="130"/>
      <c r="F961" s="130"/>
      <c r="G961" s="148"/>
    </row>
    <row r="962" spans="1:7" s="101" customFormat="1">
      <c r="A962" s="89"/>
      <c r="B962" s="392"/>
      <c r="C962" s="61"/>
      <c r="D962" s="130"/>
      <c r="E962" s="130"/>
      <c r="F962" s="130"/>
      <c r="G962" s="148"/>
    </row>
    <row r="963" spans="1:7" s="101" customFormat="1">
      <c r="A963" s="89"/>
      <c r="B963" s="392"/>
      <c r="C963" s="61"/>
      <c r="D963" s="130"/>
      <c r="E963" s="130"/>
      <c r="F963" s="130"/>
      <c r="G963" s="148"/>
    </row>
    <row r="964" spans="1:7" s="101" customFormat="1">
      <c r="A964" s="89"/>
      <c r="B964" s="392"/>
      <c r="C964" s="61"/>
      <c r="D964" s="130"/>
      <c r="E964" s="130"/>
      <c r="F964" s="130"/>
      <c r="G964" s="148"/>
    </row>
    <row r="965" spans="1:7" s="101" customFormat="1">
      <c r="A965" s="89"/>
      <c r="B965" s="392"/>
      <c r="C965" s="61"/>
      <c r="D965" s="130"/>
      <c r="E965" s="130"/>
      <c r="F965" s="130"/>
      <c r="G965" s="148"/>
    </row>
    <row r="966" spans="1:7" s="101" customFormat="1">
      <c r="A966" s="89"/>
      <c r="B966" s="392"/>
      <c r="C966" s="61"/>
      <c r="D966" s="130"/>
      <c r="E966" s="130"/>
      <c r="F966" s="130"/>
      <c r="G966" s="148"/>
    </row>
    <row r="967" spans="1:7" s="101" customFormat="1">
      <c r="A967" s="89"/>
      <c r="B967" s="392"/>
      <c r="C967" s="61"/>
      <c r="D967" s="130"/>
      <c r="E967" s="130"/>
      <c r="F967" s="130"/>
      <c r="G967" s="148"/>
    </row>
    <row r="968" spans="1:7" s="101" customFormat="1">
      <c r="A968" s="89"/>
      <c r="B968" s="392"/>
      <c r="C968" s="61"/>
      <c r="D968" s="130"/>
      <c r="E968" s="130"/>
      <c r="F968" s="130"/>
      <c r="G968" s="148"/>
    </row>
    <row r="969" spans="1:7" s="101" customFormat="1">
      <c r="A969" s="89"/>
      <c r="B969" s="392"/>
      <c r="C969" s="61"/>
      <c r="D969" s="130"/>
      <c r="E969" s="130"/>
      <c r="F969" s="130"/>
      <c r="G969" s="148"/>
    </row>
    <row r="970" spans="1:7" s="101" customFormat="1">
      <c r="A970" s="89"/>
      <c r="B970" s="392"/>
      <c r="C970" s="61"/>
      <c r="D970" s="130"/>
      <c r="E970" s="130"/>
      <c r="F970" s="130"/>
      <c r="G970" s="148"/>
    </row>
    <row r="971" spans="1:7" s="101" customFormat="1">
      <c r="A971" s="89"/>
      <c r="B971" s="392"/>
      <c r="C971" s="61"/>
      <c r="D971" s="130"/>
      <c r="E971" s="130"/>
      <c r="F971" s="130"/>
      <c r="G971" s="148"/>
    </row>
    <row r="972" spans="1:7" s="101" customFormat="1">
      <c r="A972" s="89"/>
      <c r="B972" s="392"/>
      <c r="C972" s="61"/>
      <c r="D972" s="130"/>
      <c r="E972" s="130"/>
      <c r="F972" s="130"/>
      <c r="G972" s="148"/>
    </row>
    <row r="973" spans="1:7" s="101" customFormat="1">
      <c r="A973" s="89"/>
      <c r="B973" s="392"/>
      <c r="C973" s="61"/>
      <c r="D973" s="130"/>
      <c r="E973" s="130"/>
      <c r="F973" s="130"/>
      <c r="G973" s="148"/>
    </row>
    <row r="974" spans="1:7" s="101" customFormat="1">
      <c r="A974" s="89"/>
      <c r="B974" s="392"/>
      <c r="C974" s="61"/>
      <c r="D974" s="130"/>
      <c r="E974" s="130"/>
      <c r="F974" s="130"/>
      <c r="G974" s="148"/>
    </row>
    <row r="975" spans="1:7" s="101" customFormat="1">
      <c r="A975" s="89"/>
      <c r="B975" s="392"/>
      <c r="C975" s="61"/>
      <c r="D975" s="130"/>
      <c r="E975" s="130"/>
      <c r="F975" s="130"/>
      <c r="G975" s="148"/>
    </row>
    <row r="976" spans="1:7" s="101" customFormat="1">
      <c r="A976" s="89"/>
      <c r="B976" s="392"/>
      <c r="C976" s="61"/>
      <c r="D976" s="130"/>
      <c r="E976" s="130"/>
      <c r="F976" s="130"/>
      <c r="G976" s="148"/>
    </row>
    <row r="977" spans="1:7" s="101" customFormat="1">
      <c r="A977" s="89"/>
      <c r="B977" s="392"/>
      <c r="C977" s="61"/>
      <c r="D977" s="130"/>
      <c r="E977" s="130"/>
      <c r="F977" s="130"/>
      <c r="G977" s="148"/>
    </row>
    <row r="978" spans="1:7" s="101" customFormat="1">
      <c r="A978" s="89"/>
      <c r="B978" s="123"/>
      <c r="C978" s="61"/>
      <c r="D978" s="130"/>
      <c r="E978" s="130"/>
      <c r="F978" s="130"/>
      <c r="G978" s="148"/>
    </row>
    <row r="979" spans="1:7" s="101" customFormat="1">
      <c r="A979" s="89"/>
      <c r="B979" s="392"/>
      <c r="C979" s="61"/>
      <c r="D979" s="130"/>
      <c r="E979" s="130"/>
      <c r="F979" s="130"/>
      <c r="G979" s="148"/>
    </row>
    <row r="980" spans="1:7" s="101" customFormat="1">
      <c r="A980" s="89"/>
      <c r="B980" s="392"/>
      <c r="C980" s="61"/>
      <c r="D980" s="130"/>
      <c r="E980" s="130"/>
      <c r="F980" s="130"/>
      <c r="G980" s="148"/>
    </row>
    <row r="981" spans="1:7" s="101" customFormat="1">
      <c r="A981" s="89"/>
      <c r="B981" s="392"/>
      <c r="C981" s="61"/>
      <c r="D981" s="130"/>
      <c r="E981" s="130"/>
      <c r="F981" s="130"/>
      <c r="G981" s="148"/>
    </row>
    <row r="982" spans="1:7" s="101" customFormat="1">
      <c r="A982" s="89"/>
      <c r="B982" s="392"/>
      <c r="C982" s="61"/>
      <c r="D982" s="130"/>
      <c r="E982" s="130"/>
      <c r="F982" s="130"/>
      <c r="G982" s="148"/>
    </row>
    <row r="983" spans="1:7" s="101" customFormat="1">
      <c r="A983" s="89"/>
      <c r="B983" s="392"/>
      <c r="C983" s="61"/>
      <c r="D983" s="130"/>
      <c r="E983" s="130"/>
      <c r="F983" s="130"/>
      <c r="G983" s="148"/>
    </row>
    <row r="984" spans="1:7" s="101" customFormat="1">
      <c r="A984" s="89"/>
      <c r="B984" s="123"/>
      <c r="C984" s="61"/>
      <c r="D984" s="130"/>
      <c r="E984" s="130"/>
      <c r="F984" s="130"/>
      <c r="G984" s="148"/>
    </row>
    <row r="985" spans="1:7" s="101" customFormat="1">
      <c r="A985" s="89"/>
      <c r="B985" s="392"/>
      <c r="C985" s="61"/>
      <c r="D985" s="130"/>
      <c r="E985" s="130"/>
      <c r="F985" s="130"/>
      <c r="G985" s="148"/>
    </row>
    <row r="986" spans="1:7" s="101" customFormat="1">
      <c r="A986" s="89"/>
      <c r="B986" s="392"/>
      <c r="C986" s="61"/>
      <c r="D986" s="130"/>
      <c r="E986" s="130"/>
      <c r="F986" s="130"/>
      <c r="G986" s="148"/>
    </row>
    <row r="987" spans="1:7" s="101" customFormat="1">
      <c r="A987" s="89"/>
      <c r="B987" s="392"/>
      <c r="C987" s="61"/>
      <c r="D987" s="130"/>
      <c r="E987" s="130"/>
      <c r="F987" s="130"/>
      <c r="G987" s="148"/>
    </row>
    <row r="988" spans="1:7" s="101" customFormat="1">
      <c r="A988" s="89"/>
      <c r="B988" s="392"/>
      <c r="C988" s="61"/>
      <c r="D988" s="130"/>
      <c r="E988" s="130"/>
      <c r="F988" s="130"/>
      <c r="G988" s="148"/>
    </row>
    <row r="989" spans="1:7" s="101" customFormat="1">
      <c r="A989" s="89"/>
      <c r="B989" s="392"/>
      <c r="C989" s="61"/>
      <c r="D989" s="130"/>
      <c r="E989" s="130"/>
      <c r="F989" s="130"/>
      <c r="G989" s="148"/>
    </row>
    <row r="990" spans="1:7" s="101" customFormat="1">
      <c r="A990" s="89"/>
      <c r="B990" s="392"/>
      <c r="C990" s="61"/>
      <c r="D990" s="130"/>
      <c r="E990" s="130"/>
      <c r="F990" s="130"/>
      <c r="G990" s="148"/>
    </row>
    <row r="991" spans="1:7" s="101" customFormat="1">
      <c r="A991" s="89"/>
      <c r="B991" s="392"/>
      <c r="C991" s="61"/>
      <c r="D991" s="130"/>
      <c r="E991" s="130"/>
      <c r="F991" s="130"/>
      <c r="G991" s="148"/>
    </row>
    <row r="992" spans="1:7" s="101" customFormat="1">
      <c r="A992" s="89"/>
      <c r="B992" s="392"/>
      <c r="C992" s="61"/>
      <c r="D992" s="130"/>
      <c r="E992" s="130"/>
      <c r="F992" s="130"/>
      <c r="G992" s="148"/>
    </row>
    <row r="993" spans="1:7" s="101" customFormat="1">
      <c r="A993" s="89"/>
      <c r="B993" s="392"/>
      <c r="C993" s="61"/>
      <c r="D993" s="130"/>
      <c r="E993" s="130"/>
      <c r="F993" s="130"/>
      <c r="G993" s="148"/>
    </row>
    <row r="994" spans="1:7" s="101" customFormat="1">
      <c r="A994" s="89"/>
      <c r="B994" s="392"/>
      <c r="C994" s="61"/>
      <c r="D994" s="130"/>
      <c r="E994" s="130"/>
      <c r="F994" s="130"/>
      <c r="G994" s="148"/>
    </row>
    <row r="995" spans="1:7" s="101" customFormat="1">
      <c r="A995" s="89"/>
      <c r="B995" s="392"/>
      <c r="C995" s="61"/>
      <c r="D995" s="130"/>
      <c r="E995" s="130"/>
      <c r="F995" s="130"/>
      <c r="G995" s="148"/>
    </row>
    <row r="996" spans="1:7" s="101" customFormat="1">
      <c r="A996" s="89"/>
      <c r="B996" s="392"/>
      <c r="C996" s="61"/>
      <c r="D996" s="130"/>
      <c r="E996" s="130"/>
      <c r="F996" s="130"/>
      <c r="G996" s="148"/>
    </row>
    <row r="997" spans="1:7" s="101" customFormat="1">
      <c r="A997" s="89"/>
      <c r="B997" s="221"/>
      <c r="C997" s="61"/>
      <c r="D997" s="130"/>
      <c r="E997" s="130"/>
      <c r="F997" s="130"/>
      <c r="G997" s="148"/>
    </row>
    <row r="998" spans="1:7" s="101" customFormat="1">
      <c r="A998" s="89"/>
      <c r="B998" s="392"/>
      <c r="C998" s="61"/>
      <c r="D998" s="130"/>
      <c r="E998" s="130"/>
      <c r="F998" s="130"/>
    </row>
    <row r="999" spans="1:7" s="101" customFormat="1">
      <c r="A999" s="89"/>
      <c r="B999" s="94"/>
      <c r="C999" s="61"/>
      <c r="D999" s="130"/>
      <c r="E999" s="130"/>
      <c r="F999" s="130"/>
    </row>
    <row r="1000" spans="1:7" s="101" customFormat="1">
      <c r="A1000" s="89"/>
      <c r="B1000" s="94"/>
      <c r="C1000" s="61"/>
      <c r="D1000" s="130"/>
      <c r="E1000" s="130"/>
      <c r="F1000" s="130"/>
    </row>
    <row r="1001" spans="1:7" s="101" customFormat="1">
      <c r="A1001" s="89"/>
      <c r="B1001" s="392"/>
      <c r="C1001" s="68"/>
      <c r="D1001" s="130"/>
      <c r="E1001" s="130"/>
      <c r="F1001" s="130"/>
    </row>
    <row r="1002" spans="1:7" s="101" customFormat="1">
      <c r="A1002" s="89"/>
      <c r="B1002" s="392"/>
      <c r="C1002" s="61"/>
      <c r="D1002" s="130"/>
      <c r="E1002" s="130"/>
      <c r="F1002" s="130"/>
    </row>
    <row r="1003" spans="1:7" s="101" customFormat="1">
      <c r="A1003" s="89"/>
      <c r="B1003" s="392"/>
      <c r="C1003" s="61"/>
      <c r="D1003" s="130"/>
      <c r="E1003" s="130"/>
      <c r="F1003" s="130"/>
    </row>
    <row r="1004" spans="1:7" s="101" customFormat="1">
      <c r="A1004" s="89"/>
      <c r="B1004" s="392"/>
      <c r="C1004" s="68"/>
      <c r="D1004" s="130"/>
      <c r="E1004" s="130"/>
      <c r="F1004" s="130"/>
    </row>
    <row r="1005" spans="1:7" s="101" customFormat="1">
      <c r="A1005" s="200"/>
      <c r="B1005" s="60"/>
      <c r="C1005" s="219"/>
      <c r="D1005" s="130"/>
      <c r="E1005" s="112"/>
      <c r="F1005" s="130"/>
      <c r="G1005" s="69"/>
    </row>
    <row r="1006" spans="1:7" s="101" customFormat="1">
      <c r="A1006" s="89"/>
      <c r="B1006" s="392"/>
      <c r="C1006" s="61"/>
      <c r="D1006" s="130"/>
      <c r="E1006" s="130"/>
      <c r="F1006" s="130"/>
    </row>
    <row r="1007" spans="1:7" s="101" customFormat="1">
      <c r="A1007" s="89"/>
      <c r="B1007" s="94"/>
      <c r="C1007" s="61"/>
      <c r="D1007" s="130"/>
      <c r="E1007" s="130"/>
      <c r="F1007" s="130"/>
    </row>
    <row r="1008" spans="1:7" s="101" customFormat="1">
      <c r="A1008" s="200"/>
      <c r="B1008" s="60"/>
      <c r="C1008" s="219"/>
      <c r="D1008" s="130"/>
      <c r="E1008" s="112"/>
      <c r="F1008" s="130"/>
      <c r="G1008" s="69"/>
    </row>
    <row r="1009" spans="1:7" s="101" customFormat="1">
      <c r="A1009" s="200"/>
      <c r="B1009" s="220"/>
      <c r="C1009" s="219"/>
      <c r="D1009" s="130"/>
      <c r="E1009" s="112"/>
      <c r="F1009" s="112"/>
      <c r="G1009" s="69"/>
    </row>
    <row r="1010" spans="1:7" s="101" customFormat="1">
      <c r="A1010" s="107"/>
      <c r="B1010" s="123"/>
      <c r="C1010" s="219"/>
      <c r="D1010" s="159"/>
      <c r="E1010" s="130"/>
      <c r="F1010" s="130"/>
      <c r="G1010" s="69"/>
    </row>
    <row r="1011" spans="1:7" s="101" customFormat="1">
      <c r="A1011" s="200"/>
      <c r="B1011" s="123"/>
      <c r="C1011" s="219"/>
      <c r="D1011" s="159"/>
      <c r="E1011" s="130"/>
      <c r="F1011" s="130"/>
      <c r="G1011" s="69"/>
    </row>
    <row r="1012" spans="1:7" s="101" customFormat="1">
      <c r="A1012" s="200"/>
      <c r="B1012" s="392"/>
      <c r="C1012" s="219"/>
      <c r="D1012" s="130"/>
      <c r="E1012" s="130"/>
      <c r="F1012" s="130"/>
      <c r="G1012" s="69"/>
    </row>
    <row r="1013" spans="1:7" s="69" customFormat="1">
      <c r="A1013" s="200"/>
      <c r="B1013" s="392"/>
      <c r="C1013" s="219"/>
      <c r="D1013" s="130"/>
      <c r="E1013" s="130"/>
      <c r="F1013" s="130"/>
    </row>
    <row r="1014" spans="1:7" s="101" customFormat="1">
      <c r="A1014" s="200"/>
      <c r="B1014" s="392"/>
      <c r="C1014" s="219"/>
      <c r="D1014" s="130"/>
      <c r="E1014" s="130"/>
      <c r="F1014" s="130"/>
      <c r="G1014" s="69"/>
    </row>
    <row r="1015" spans="1:7" s="101" customFormat="1">
      <c r="A1015" s="200"/>
      <c r="B1015" s="392"/>
      <c r="C1015" s="219"/>
      <c r="D1015" s="130"/>
      <c r="E1015" s="130"/>
      <c r="F1015" s="130"/>
      <c r="G1015" s="69"/>
    </row>
    <row r="1016" spans="1:7" s="69" customFormat="1">
      <c r="A1016" s="200"/>
      <c r="B1016" s="392"/>
      <c r="C1016" s="219"/>
      <c r="D1016" s="130"/>
      <c r="E1016" s="130"/>
      <c r="F1016" s="130"/>
    </row>
    <row r="1017" spans="1:7" s="69" customFormat="1">
      <c r="A1017" s="200"/>
      <c r="B1017" s="392"/>
      <c r="C1017" s="219"/>
      <c r="D1017" s="130"/>
      <c r="E1017" s="130"/>
      <c r="F1017" s="130"/>
    </row>
    <row r="1018" spans="1:7" s="69" customFormat="1">
      <c r="A1018" s="200"/>
      <c r="B1018" s="392"/>
      <c r="C1018" s="219"/>
      <c r="D1018" s="130"/>
      <c r="E1018" s="130"/>
      <c r="F1018" s="130"/>
    </row>
    <row r="1019" spans="1:7" s="69" customFormat="1">
      <c r="A1019" s="200"/>
      <c r="B1019" s="392"/>
      <c r="C1019" s="219"/>
      <c r="D1019" s="130"/>
      <c r="E1019" s="130"/>
      <c r="F1019" s="130"/>
    </row>
    <row r="1020" spans="1:7" s="69" customFormat="1">
      <c r="A1020" s="200"/>
      <c r="B1020" s="392"/>
      <c r="C1020" s="219"/>
      <c r="D1020" s="130"/>
      <c r="E1020" s="130"/>
      <c r="F1020" s="130"/>
    </row>
    <row r="1021" spans="1:7" s="69" customFormat="1">
      <c r="A1021" s="200"/>
      <c r="B1021" s="392"/>
      <c r="C1021" s="219"/>
      <c r="D1021" s="130"/>
      <c r="E1021" s="130"/>
      <c r="F1021" s="130"/>
    </row>
    <row r="1022" spans="1:7" s="69" customFormat="1">
      <c r="A1022" s="200"/>
      <c r="B1022" s="392"/>
      <c r="C1022" s="219"/>
      <c r="D1022" s="130"/>
      <c r="E1022" s="130"/>
      <c r="F1022" s="130"/>
    </row>
    <row r="1023" spans="1:7" s="69" customFormat="1">
      <c r="A1023" s="200"/>
      <c r="B1023" s="392"/>
      <c r="C1023" s="219"/>
      <c r="D1023" s="130"/>
      <c r="E1023" s="130"/>
      <c r="F1023" s="130"/>
    </row>
    <row r="1024" spans="1:7" s="69" customFormat="1">
      <c r="A1024" s="200"/>
      <c r="B1024" s="392"/>
      <c r="C1024" s="219"/>
      <c r="D1024" s="130"/>
      <c r="E1024" s="130"/>
      <c r="F1024" s="130"/>
    </row>
    <row r="1025" spans="1:6" s="69" customFormat="1">
      <c r="A1025" s="200"/>
      <c r="B1025" s="392"/>
      <c r="C1025" s="219"/>
      <c r="D1025" s="130"/>
      <c r="E1025" s="130"/>
      <c r="F1025" s="130"/>
    </row>
    <row r="1026" spans="1:6" s="69" customFormat="1">
      <c r="A1026" s="200"/>
      <c r="B1026" s="392"/>
      <c r="C1026" s="219"/>
      <c r="D1026" s="130"/>
      <c r="E1026" s="130"/>
      <c r="F1026" s="130"/>
    </row>
    <row r="1027" spans="1:6" s="69" customFormat="1">
      <c r="A1027" s="200"/>
      <c r="B1027" s="392"/>
      <c r="C1027" s="219"/>
      <c r="D1027" s="130"/>
      <c r="E1027" s="130"/>
      <c r="F1027" s="130"/>
    </row>
    <row r="1028" spans="1:6" s="69" customFormat="1">
      <c r="A1028" s="89"/>
      <c r="B1028" s="392"/>
      <c r="C1028" s="219"/>
      <c r="D1028" s="130"/>
      <c r="E1028" s="130"/>
      <c r="F1028" s="130"/>
    </row>
    <row r="1029" spans="1:6" s="69" customFormat="1">
      <c r="A1029" s="200"/>
      <c r="B1029" s="392"/>
      <c r="C1029" s="219"/>
      <c r="D1029" s="130"/>
      <c r="E1029" s="130"/>
      <c r="F1029" s="130"/>
    </row>
    <row r="1030" spans="1:6" s="69" customFormat="1">
      <c r="A1030" s="200"/>
      <c r="B1030" s="392"/>
      <c r="C1030" s="219"/>
      <c r="D1030" s="130"/>
      <c r="E1030" s="130"/>
      <c r="F1030" s="130"/>
    </row>
    <row r="1031" spans="1:6" s="69" customFormat="1">
      <c r="A1031" s="200"/>
      <c r="B1031" s="392"/>
      <c r="C1031" s="219"/>
      <c r="D1031" s="130"/>
      <c r="E1031" s="130"/>
      <c r="F1031" s="130"/>
    </row>
    <row r="1032" spans="1:6" s="69" customFormat="1">
      <c r="A1032" s="200"/>
      <c r="B1032" s="392"/>
      <c r="C1032" s="219"/>
      <c r="D1032" s="130"/>
      <c r="E1032" s="130"/>
      <c r="F1032" s="130"/>
    </row>
    <row r="1033" spans="1:6" s="69" customFormat="1">
      <c r="A1033" s="200"/>
      <c r="B1033" s="392"/>
      <c r="C1033" s="219"/>
      <c r="D1033" s="130"/>
      <c r="E1033" s="130"/>
      <c r="F1033" s="130"/>
    </row>
    <row r="1034" spans="1:6" s="69" customFormat="1">
      <c r="A1034" s="200"/>
      <c r="B1034" s="392"/>
      <c r="C1034" s="219"/>
      <c r="D1034" s="130"/>
      <c r="E1034" s="130"/>
      <c r="F1034" s="130"/>
    </row>
    <row r="1035" spans="1:6" s="69" customFormat="1">
      <c r="A1035" s="200"/>
      <c r="B1035" s="392"/>
      <c r="C1035" s="219"/>
      <c r="D1035" s="130"/>
      <c r="E1035" s="130"/>
      <c r="F1035" s="130"/>
    </row>
    <row r="1036" spans="1:6" s="69" customFormat="1">
      <c r="A1036" s="200"/>
      <c r="B1036" s="392"/>
      <c r="C1036" s="219"/>
      <c r="D1036" s="130"/>
      <c r="E1036" s="130"/>
      <c r="F1036" s="130"/>
    </row>
    <row r="1037" spans="1:6" s="69" customFormat="1">
      <c r="A1037" s="200"/>
      <c r="B1037" s="392"/>
      <c r="C1037" s="219"/>
      <c r="D1037" s="130"/>
      <c r="E1037" s="130"/>
      <c r="F1037" s="130"/>
    </row>
    <row r="1038" spans="1:6" s="69" customFormat="1">
      <c r="A1038" s="200"/>
      <c r="B1038" s="392"/>
      <c r="C1038" s="219"/>
      <c r="D1038" s="130"/>
      <c r="E1038" s="130"/>
      <c r="F1038" s="130"/>
    </row>
    <row r="1039" spans="1:6" s="69" customFormat="1">
      <c r="A1039" s="200"/>
      <c r="B1039" s="392"/>
      <c r="C1039" s="219"/>
      <c r="D1039" s="130"/>
      <c r="E1039" s="130"/>
      <c r="F1039" s="130"/>
    </row>
    <row r="1040" spans="1:6" s="69" customFormat="1">
      <c r="A1040" s="200"/>
      <c r="B1040" s="392"/>
      <c r="C1040" s="219"/>
      <c r="D1040" s="130"/>
      <c r="E1040" s="130"/>
      <c r="F1040" s="130"/>
    </row>
    <row r="1041" spans="1:6" s="69" customFormat="1">
      <c r="A1041" s="200"/>
      <c r="B1041" s="392"/>
      <c r="C1041" s="219"/>
      <c r="D1041" s="130"/>
      <c r="E1041" s="130"/>
      <c r="F1041" s="130"/>
    </row>
    <row r="1042" spans="1:6" s="69" customFormat="1">
      <c r="A1042" s="200"/>
      <c r="B1042" s="392"/>
      <c r="C1042" s="219"/>
      <c r="D1042" s="130"/>
      <c r="E1042" s="130"/>
      <c r="F1042" s="130"/>
    </row>
    <row r="1043" spans="1:6" s="69" customFormat="1">
      <c r="A1043" s="200"/>
      <c r="B1043" s="392"/>
      <c r="C1043" s="219"/>
      <c r="D1043" s="130"/>
      <c r="E1043" s="130"/>
      <c r="F1043" s="130"/>
    </row>
    <row r="1044" spans="1:6" s="69" customFormat="1">
      <c r="A1044" s="200"/>
      <c r="B1044" s="392"/>
      <c r="C1044" s="219"/>
      <c r="D1044" s="130"/>
      <c r="E1044" s="130"/>
      <c r="F1044" s="130"/>
    </row>
    <row r="1045" spans="1:6" s="69" customFormat="1">
      <c r="A1045" s="200"/>
      <c r="B1045" s="220"/>
      <c r="C1045" s="219"/>
      <c r="D1045" s="130"/>
      <c r="E1045" s="112"/>
      <c r="F1045" s="130"/>
    </row>
    <row r="1046" spans="1:6" s="69" customFormat="1">
      <c r="A1046" s="200"/>
      <c r="B1046" s="392"/>
      <c r="C1046" s="219"/>
      <c r="D1046" s="130"/>
      <c r="E1046" s="130"/>
      <c r="F1046" s="130"/>
    </row>
    <row r="1047" spans="1:6" s="69" customFormat="1">
      <c r="A1047" s="89"/>
      <c r="B1047" s="392"/>
      <c r="C1047" s="219"/>
      <c r="D1047" s="130"/>
      <c r="E1047" s="130"/>
      <c r="F1047" s="130"/>
    </row>
    <row r="1048" spans="1:6" s="69" customFormat="1">
      <c r="A1048" s="200"/>
      <c r="B1048" s="388"/>
      <c r="C1048" s="219"/>
      <c r="D1048" s="130"/>
      <c r="E1048" s="130"/>
      <c r="F1048" s="130"/>
    </row>
    <row r="1049" spans="1:6" s="69" customFormat="1">
      <c r="A1049" s="200"/>
      <c r="B1049" s="388"/>
      <c r="C1049" s="219"/>
      <c r="D1049" s="130"/>
      <c r="E1049" s="130"/>
      <c r="F1049" s="130"/>
    </row>
    <row r="1050" spans="1:6" s="69" customFormat="1">
      <c r="A1050" s="200"/>
      <c r="B1050" s="388"/>
      <c r="C1050" s="219"/>
      <c r="D1050" s="130"/>
      <c r="E1050" s="130"/>
      <c r="F1050" s="130"/>
    </row>
    <row r="1051" spans="1:6" s="69" customFormat="1">
      <c r="A1051" s="200"/>
      <c r="B1051" s="388"/>
      <c r="C1051" s="219"/>
      <c r="D1051" s="130"/>
      <c r="E1051" s="130"/>
      <c r="F1051" s="130"/>
    </row>
    <row r="1052" spans="1:6" s="69" customFormat="1">
      <c r="A1052" s="200"/>
      <c r="B1052" s="388"/>
      <c r="C1052" s="219"/>
      <c r="D1052" s="130"/>
      <c r="E1052" s="130"/>
      <c r="F1052" s="130"/>
    </row>
    <row r="1053" spans="1:6" s="69" customFormat="1">
      <c r="A1053" s="200"/>
      <c r="B1053" s="388"/>
      <c r="C1053" s="219"/>
      <c r="D1053" s="130"/>
      <c r="E1053" s="130"/>
      <c r="F1053" s="130"/>
    </row>
    <row r="1054" spans="1:6" s="69" customFormat="1">
      <c r="A1054" s="200"/>
      <c r="B1054" s="388"/>
      <c r="C1054" s="219"/>
      <c r="D1054" s="130"/>
      <c r="E1054" s="130"/>
      <c r="F1054" s="130"/>
    </row>
    <row r="1055" spans="1:6" s="69" customFormat="1">
      <c r="A1055" s="200"/>
      <c r="B1055" s="388"/>
      <c r="C1055" s="219"/>
      <c r="D1055" s="130"/>
      <c r="E1055" s="130"/>
      <c r="F1055" s="130"/>
    </row>
    <row r="1056" spans="1:6" s="69" customFormat="1">
      <c r="A1056" s="200"/>
      <c r="B1056" s="388"/>
      <c r="C1056" s="219"/>
      <c r="D1056" s="130"/>
      <c r="E1056" s="130"/>
      <c r="F1056" s="130"/>
    </row>
    <row r="1057" spans="1:6" s="69" customFormat="1">
      <c r="A1057" s="200"/>
      <c r="B1057" s="388"/>
      <c r="C1057" s="219"/>
      <c r="D1057" s="130"/>
      <c r="E1057" s="130"/>
      <c r="F1057" s="130"/>
    </row>
    <row r="1058" spans="1:6" s="69" customFormat="1">
      <c r="A1058" s="200"/>
      <c r="B1058" s="388"/>
      <c r="C1058" s="219"/>
      <c r="D1058" s="130"/>
      <c r="E1058" s="130"/>
      <c r="F1058" s="130"/>
    </row>
    <row r="1059" spans="1:6" s="69" customFormat="1">
      <c r="A1059" s="200"/>
      <c r="B1059" s="388"/>
      <c r="C1059" s="219"/>
      <c r="D1059" s="130"/>
      <c r="E1059" s="130"/>
      <c r="F1059" s="130"/>
    </row>
    <row r="1060" spans="1:6" s="69" customFormat="1">
      <c r="A1060" s="200"/>
      <c r="B1060" s="388"/>
      <c r="C1060" s="219"/>
      <c r="D1060" s="130"/>
      <c r="E1060" s="130"/>
      <c r="F1060" s="130"/>
    </row>
    <row r="1061" spans="1:6" s="69" customFormat="1">
      <c r="A1061" s="200"/>
      <c r="B1061" s="388"/>
      <c r="C1061" s="219"/>
      <c r="D1061" s="130"/>
      <c r="E1061" s="130"/>
      <c r="F1061" s="130"/>
    </row>
    <row r="1062" spans="1:6" s="69" customFormat="1">
      <c r="A1062" s="200"/>
      <c r="B1062" s="388"/>
      <c r="C1062" s="219"/>
      <c r="D1062" s="130"/>
      <c r="E1062" s="130"/>
      <c r="F1062" s="130"/>
    </row>
    <row r="1063" spans="1:6" s="69" customFormat="1">
      <c r="A1063" s="200"/>
      <c r="B1063" s="388"/>
      <c r="C1063" s="219"/>
      <c r="D1063" s="130"/>
      <c r="E1063" s="130"/>
      <c r="F1063" s="130"/>
    </row>
    <row r="1064" spans="1:6" s="69" customFormat="1">
      <c r="A1064" s="200"/>
      <c r="B1064" s="220"/>
      <c r="C1064" s="219"/>
      <c r="D1064" s="130"/>
      <c r="E1064" s="112"/>
      <c r="F1064" s="130"/>
    </row>
    <row r="1065" spans="1:6" s="69" customFormat="1">
      <c r="A1065" s="200"/>
      <c r="B1065" s="392"/>
      <c r="C1065" s="219"/>
      <c r="D1065" s="130"/>
      <c r="E1065" s="130"/>
      <c r="F1065" s="130"/>
    </row>
    <row r="1066" spans="1:6" s="69" customFormat="1">
      <c r="A1066" s="89"/>
      <c r="B1066" s="392"/>
      <c r="C1066" s="219"/>
      <c r="D1066" s="130"/>
      <c r="E1066" s="130"/>
      <c r="F1066" s="130"/>
    </row>
    <row r="1067" spans="1:6" s="69" customFormat="1">
      <c r="A1067" s="200"/>
      <c r="B1067" s="392"/>
      <c r="C1067" s="219"/>
      <c r="D1067" s="130"/>
      <c r="E1067" s="130"/>
      <c r="F1067" s="130"/>
    </row>
    <row r="1068" spans="1:6" s="69" customFormat="1">
      <c r="A1068" s="200"/>
      <c r="B1068" s="392"/>
      <c r="C1068" s="219"/>
      <c r="D1068" s="130"/>
      <c r="E1068" s="130"/>
      <c r="F1068" s="130"/>
    </row>
    <row r="1069" spans="1:6" s="69" customFormat="1">
      <c r="A1069" s="200"/>
      <c r="B1069" s="392"/>
      <c r="C1069" s="219"/>
      <c r="D1069" s="130"/>
      <c r="E1069" s="130"/>
      <c r="F1069" s="130"/>
    </row>
    <row r="1070" spans="1:6" s="69" customFormat="1">
      <c r="A1070" s="200"/>
      <c r="B1070" s="392"/>
      <c r="C1070" s="219"/>
      <c r="D1070" s="130"/>
      <c r="E1070" s="130"/>
      <c r="F1070" s="130"/>
    </row>
    <row r="1071" spans="1:6" s="69" customFormat="1">
      <c r="A1071" s="200"/>
      <c r="B1071" s="392"/>
      <c r="C1071" s="219"/>
      <c r="D1071" s="130"/>
      <c r="E1071" s="130"/>
      <c r="F1071" s="130"/>
    </row>
    <row r="1072" spans="1:6" s="69" customFormat="1">
      <c r="A1072" s="200"/>
      <c r="B1072" s="392"/>
      <c r="C1072" s="219"/>
      <c r="D1072" s="130"/>
      <c r="E1072" s="130"/>
      <c r="F1072" s="130"/>
    </row>
    <row r="1073" spans="1:6" s="69" customFormat="1">
      <c r="A1073" s="200"/>
      <c r="B1073" s="392"/>
      <c r="C1073" s="219"/>
      <c r="D1073" s="130"/>
      <c r="E1073" s="130"/>
      <c r="F1073" s="130"/>
    </row>
    <row r="1074" spans="1:6" s="69" customFormat="1">
      <c r="A1074" s="200"/>
      <c r="B1074" s="392"/>
      <c r="C1074" s="219"/>
      <c r="D1074" s="130"/>
      <c r="E1074" s="130"/>
      <c r="F1074" s="130"/>
    </row>
    <row r="1075" spans="1:6" s="69" customFormat="1">
      <c r="A1075" s="200"/>
      <c r="B1075" s="392"/>
      <c r="C1075" s="219"/>
      <c r="D1075" s="130"/>
      <c r="E1075" s="130"/>
      <c r="F1075" s="130"/>
    </row>
    <row r="1076" spans="1:6" s="69" customFormat="1">
      <c r="A1076" s="200"/>
      <c r="B1076" s="392"/>
      <c r="C1076" s="219"/>
      <c r="D1076" s="130"/>
      <c r="E1076" s="130"/>
      <c r="F1076" s="130"/>
    </row>
    <row r="1077" spans="1:6" s="69" customFormat="1">
      <c r="A1077" s="200"/>
      <c r="B1077" s="392"/>
      <c r="C1077" s="219"/>
      <c r="D1077" s="130"/>
      <c r="E1077" s="130"/>
      <c r="F1077" s="130"/>
    </row>
    <row r="1078" spans="1:6" s="69" customFormat="1">
      <c r="A1078" s="200"/>
      <c r="B1078" s="392"/>
      <c r="C1078" s="219"/>
      <c r="D1078" s="130"/>
      <c r="E1078" s="130"/>
      <c r="F1078" s="130"/>
    </row>
    <row r="1079" spans="1:6" s="69" customFormat="1">
      <c r="A1079" s="200"/>
      <c r="B1079" s="392"/>
      <c r="C1079" s="219"/>
      <c r="D1079" s="130"/>
      <c r="E1079" s="130"/>
      <c r="F1079" s="130"/>
    </row>
    <row r="1080" spans="1:6" s="69" customFormat="1">
      <c r="A1080" s="200"/>
      <c r="B1080" s="392"/>
      <c r="C1080" s="219"/>
      <c r="D1080" s="130"/>
      <c r="E1080" s="130"/>
      <c r="F1080" s="130"/>
    </row>
    <row r="1081" spans="1:6" s="69" customFormat="1">
      <c r="A1081" s="200"/>
      <c r="B1081" s="392"/>
      <c r="C1081" s="219"/>
      <c r="D1081" s="130"/>
      <c r="E1081" s="130"/>
      <c r="F1081" s="130"/>
    </row>
    <row r="1082" spans="1:6" s="69" customFormat="1">
      <c r="A1082" s="200"/>
      <c r="B1082" s="392"/>
      <c r="C1082" s="219"/>
      <c r="D1082" s="130"/>
      <c r="E1082" s="130"/>
      <c r="F1082" s="130"/>
    </row>
    <row r="1083" spans="1:6" s="69" customFormat="1">
      <c r="A1083" s="200"/>
      <c r="B1083" s="220"/>
      <c r="C1083" s="219"/>
      <c r="D1083" s="130"/>
      <c r="E1083" s="112"/>
      <c r="F1083" s="130"/>
    </row>
    <row r="1084" spans="1:6" s="69" customFormat="1">
      <c r="A1084" s="200"/>
      <c r="B1084" s="392"/>
      <c r="C1084" s="61"/>
      <c r="D1084" s="130"/>
      <c r="E1084" s="112"/>
      <c r="F1084" s="112"/>
    </row>
    <row r="1085" spans="1:6" s="69" customFormat="1">
      <c r="A1085" s="107"/>
      <c r="B1085" s="392"/>
      <c r="C1085" s="61"/>
      <c r="D1085" s="130"/>
      <c r="E1085" s="112"/>
      <c r="F1085" s="112"/>
    </row>
    <row r="1086" spans="1:6" s="69" customFormat="1">
      <c r="A1086" s="200"/>
      <c r="B1086" s="222"/>
      <c r="C1086" s="61"/>
      <c r="D1086" s="130"/>
      <c r="E1086" s="112"/>
      <c r="F1086" s="130"/>
    </row>
    <row r="1087" spans="1:6" s="69" customFormat="1">
      <c r="A1087" s="200"/>
      <c r="B1087" s="392"/>
      <c r="C1087" s="61"/>
      <c r="D1087" s="130"/>
      <c r="E1087" s="130"/>
      <c r="F1087" s="130"/>
    </row>
    <row r="1088" spans="1:6" s="69" customFormat="1">
      <c r="A1088" s="107"/>
      <c r="B1088" s="392"/>
      <c r="C1088" s="57"/>
      <c r="D1088" s="70"/>
      <c r="E1088" s="70"/>
      <c r="F1088" s="70"/>
    </row>
    <row r="1089" spans="1:6" s="69" customFormat="1">
      <c r="A1089" s="200"/>
      <c r="B1089" s="678"/>
      <c r="C1089" s="678"/>
      <c r="D1089" s="130"/>
      <c r="E1089" s="130"/>
      <c r="F1089" s="130"/>
    </row>
    <row r="1090" spans="1:6" s="69" customFormat="1">
      <c r="A1090" s="200"/>
      <c r="B1090" s="392"/>
      <c r="C1090" s="61"/>
      <c r="D1090" s="130"/>
      <c r="E1090" s="130"/>
      <c r="F1090" s="130"/>
    </row>
    <row r="1091" spans="1:6" s="69" customFormat="1">
      <c r="A1091" s="200"/>
      <c r="B1091" s="392"/>
      <c r="C1091" s="61"/>
      <c r="D1091" s="130"/>
      <c r="E1091" s="130"/>
      <c r="F1091" s="130"/>
    </row>
    <row r="1092" spans="1:6" s="69" customFormat="1">
      <c r="A1092" s="200"/>
      <c r="B1092" s="392"/>
      <c r="C1092" s="61"/>
      <c r="D1092" s="130"/>
      <c r="E1092" s="130"/>
      <c r="F1092" s="130"/>
    </row>
    <row r="1093" spans="1:6" s="69" customFormat="1">
      <c r="A1093" s="200"/>
      <c r="B1093" s="392"/>
      <c r="C1093" s="61"/>
      <c r="D1093" s="130"/>
      <c r="E1093" s="130"/>
      <c r="F1093" s="130"/>
    </row>
    <row r="1094" spans="1:6" s="69" customFormat="1">
      <c r="A1094" s="200"/>
      <c r="B1094" s="392"/>
      <c r="C1094" s="61"/>
      <c r="D1094" s="130"/>
      <c r="E1094" s="112"/>
      <c r="F1094" s="130"/>
    </row>
    <row r="1095" spans="1:6" s="69" customFormat="1">
      <c r="A1095" s="200"/>
      <c r="B1095" s="392"/>
      <c r="C1095" s="61"/>
      <c r="D1095" s="130"/>
      <c r="E1095" s="112"/>
      <c r="F1095" s="130"/>
    </row>
    <row r="1096" spans="1:6" s="69" customFormat="1">
      <c r="A1096" s="200"/>
      <c r="B1096" s="220"/>
      <c r="C1096" s="219"/>
      <c r="D1096" s="130"/>
      <c r="E1096" s="112"/>
      <c r="F1096" s="112"/>
    </row>
    <row r="1097" spans="1:6" s="69" customFormat="1">
      <c r="A1097" s="107"/>
      <c r="B1097" s="123"/>
      <c r="C1097" s="219"/>
      <c r="D1097" s="159"/>
      <c r="E1097" s="130"/>
      <c r="F1097" s="130"/>
    </row>
    <row r="1098" spans="1:6" s="69" customFormat="1">
      <c r="A1098" s="200"/>
      <c r="B1098" s="392"/>
      <c r="C1098" s="219"/>
      <c r="D1098" s="130"/>
      <c r="E1098" s="130"/>
      <c r="F1098" s="130"/>
    </row>
    <row r="1099" spans="1:6" s="69" customFormat="1">
      <c r="A1099" s="200"/>
      <c r="B1099" s="392"/>
      <c r="C1099" s="219"/>
      <c r="D1099" s="130"/>
      <c r="E1099" s="130"/>
      <c r="F1099" s="130"/>
    </row>
    <row r="1100" spans="1:6" s="69" customFormat="1">
      <c r="A1100" s="200"/>
      <c r="B1100" s="392"/>
      <c r="C1100" s="219"/>
      <c r="D1100" s="130"/>
      <c r="E1100" s="130"/>
      <c r="F1100" s="130"/>
    </row>
    <row r="1101" spans="1:6" s="69" customFormat="1">
      <c r="A1101" s="200"/>
      <c r="B1101" s="392"/>
      <c r="C1101" s="219"/>
      <c r="D1101" s="130"/>
      <c r="E1101" s="130"/>
      <c r="F1101" s="130"/>
    </row>
    <row r="1102" spans="1:6" s="69" customFormat="1">
      <c r="A1102" s="200"/>
      <c r="B1102" s="392"/>
      <c r="C1102" s="219"/>
      <c r="D1102" s="130"/>
      <c r="E1102" s="130"/>
      <c r="F1102" s="130"/>
    </row>
    <row r="1103" spans="1:6" s="69" customFormat="1">
      <c r="A1103" s="200"/>
      <c r="B1103" s="392"/>
      <c r="C1103" s="219"/>
      <c r="D1103" s="130"/>
      <c r="E1103" s="130"/>
      <c r="F1103" s="130"/>
    </row>
    <row r="1104" spans="1:6" s="69" customFormat="1">
      <c r="A1104" s="200"/>
      <c r="B1104" s="392"/>
      <c r="C1104" s="219"/>
      <c r="D1104" s="130"/>
      <c r="E1104" s="130"/>
      <c r="F1104" s="130"/>
    </row>
    <row r="1105" spans="1:6" s="69" customFormat="1">
      <c r="A1105" s="200"/>
      <c r="B1105" s="392"/>
      <c r="C1105" s="219"/>
      <c r="D1105" s="130"/>
      <c r="E1105" s="130"/>
      <c r="F1105" s="130"/>
    </row>
    <row r="1106" spans="1:6" s="69" customFormat="1">
      <c r="A1106" s="200"/>
      <c r="B1106" s="392"/>
      <c r="C1106" s="219"/>
      <c r="D1106" s="130"/>
      <c r="E1106" s="130"/>
      <c r="F1106" s="130"/>
    </row>
    <row r="1107" spans="1:6" s="69" customFormat="1">
      <c r="A1107" s="200"/>
      <c r="B1107" s="392"/>
      <c r="C1107" s="219"/>
      <c r="D1107" s="130"/>
      <c r="E1107" s="130"/>
      <c r="F1107" s="130"/>
    </row>
    <row r="1108" spans="1:6" s="69" customFormat="1">
      <c r="A1108" s="200"/>
      <c r="B1108" s="392"/>
      <c r="C1108" s="219"/>
      <c r="D1108" s="130"/>
      <c r="E1108" s="130"/>
      <c r="F1108" s="130"/>
    </row>
    <row r="1109" spans="1:6" s="69" customFormat="1">
      <c r="A1109" s="200"/>
      <c r="B1109" s="392"/>
      <c r="C1109" s="219"/>
      <c r="D1109" s="130"/>
      <c r="E1109" s="130"/>
      <c r="F1109" s="130"/>
    </row>
    <row r="1110" spans="1:6" s="69" customFormat="1">
      <c r="A1110" s="200"/>
      <c r="B1110" s="220"/>
      <c r="C1110" s="219"/>
      <c r="D1110" s="130"/>
      <c r="E1110" s="112"/>
      <c r="F1110" s="130"/>
    </row>
    <row r="1111" spans="1:6" s="69" customFormat="1">
      <c r="A1111" s="200"/>
      <c r="B1111" s="220"/>
      <c r="C1111" s="219"/>
      <c r="D1111" s="130"/>
      <c r="E1111" s="112"/>
      <c r="F1111" s="112"/>
    </row>
    <row r="1112" spans="1:6" s="69" customFormat="1">
      <c r="A1112" s="107"/>
      <c r="B1112" s="123"/>
      <c r="C1112" s="219"/>
      <c r="D1112" s="159"/>
      <c r="E1112" s="130"/>
      <c r="F1112" s="130"/>
    </row>
    <row r="1113" spans="1:6" s="69" customFormat="1">
      <c r="A1113" s="200"/>
      <c r="B1113" s="392"/>
      <c r="C1113" s="219"/>
      <c r="D1113" s="130"/>
      <c r="E1113" s="130"/>
      <c r="F1113" s="130"/>
    </row>
    <row r="1114" spans="1:6" s="69" customFormat="1">
      <c r="A1114" s="200"/>
      <c r="B1114" s="392"/>
      <c r="C1114" s="219"/>
      <c r="D1114" s="130"/>
      <c r="E1114" s="130"/>
      <c r="F1114" s="130"/>
    </row>
    <row r="1115" spans="1:6" s="69" customFormat="1">
      <c r="A1115" s="200"/>
      <c r="B1115" s="392"/>
      <c r="C1115" s="219"/>
      <c r="D1115" s="130"/>
      <c r="E1115" s="130"/>
      <c r="F1115" s="130"/>
    </row>
    <row r="1116" spans="1:6" s="69" customFormat="1">
      <c r="A1116" s="200"/>
      <c r="B1116" s="392"/>
      <c r="C1116" s="219"/>
      <c r="D1116" s="130"/>
      <c r="E1116" s="130"/>
      <c r="F1116" s="130"/>
    </row>
    <row r="1117" spans="1:6" s="69" customFormat="1">
      <c r="A1117" s="200"/>
      <c r="B1117" s="392"/>
      <c r="C1117" s="219"/>
      <c r="D1117" s="130"/>
      <c r="E1117" s="130"/>
      <c r="F1117" s="130"/>
    </row>
    <row r="1118" spans="1:6" s="69" customFormat="1">
      <c r="A1118" s="200"/>
      <c r="B1118" s="392"/>
      <c r="C1118" s="219"/>
      <c r="D1118" s="130"/>
      <c r="E1118" s="130"/>
      <c r="F1118" s="130"/>
    </row>
    <row r="1119" spans="1:6" s="69" customFormat="1">
      <c r="A1119" s="200"/>
      <c r="B1119" s="392"/>
      <c r="C1119" s="219"/>
      <c r="D1119" s="130"/>
      <c r="E1119" s="130"/>
      <c r="F1119" s="130"/>
    </row>
    <row r="1120" spans="1:6" s="69" customFormat="1">
      <c r="A1120" s="200"/>
      <c r="B1120" s="392"/>
      <c r="C1120" s="219"/>
      <c r="D1120" s="130"/>
      <c r="E1120" s="130"/>
      <c r="F1120" s="130"/>
    </row>
    <row r="1121" spans="1:6" s="69" customFormat="1">
      <c r="A1121" s="200"/>
      <c r="B1121" s="392"/>
      <c r="C1121" s="219"/>
      <c r="D1121" s="130"/>
      <c r="E1121" s="130"/>
      <c r="F1121" s="130"/>
    </row>
    <row r="1122" spans="1:6" s="69" customFormat="1">
      <c r="A1122" s="200"/>
      <c r="B1122" s="392"/>
      <c r="C1122" s="219"/>
      <c r="D1122" s="130"/>
      <c r="E1122" s="130"/>
      <c r="F1122" s="130"/>
    </row>
    <row r="1123" spans="1:6" s="69" customFormat="1">
      <c r="A1123" s="200"/>
      <c r="B1123" s="392"/>
      <c r="C1123" s="219"/>
      <c r="D1123" s="130"/>
      <c r="E1123" s="130"/>
      <c r="F1123" s="130"/>
    </row>
    <row r="1124" spans="1:6" s="69" customFormat="1">
      <c r="A1124" s="200"/>
      <c r="B1124" s="392"/>
      <c r="C1124" s="219"/>
      <c r="D1124" s="130"/>
      <c r="E1124" s="130"/>
      <c r="F1124" s="130"/>
    </row>
    <row r="1125" spans="1:6" s="69" customFormat="1">
      <c r="A1125" s="200"/>
      <c r="B1125" s="392"/>
      <c r="C1125" s="219"/>
      <c r="D1125" s="130"/>
      <c r="E1125" s="130"/>
      <c r="F1125" s="130"/>
    </row>
    <row r="1126" spans="1:6" s="69" customFormat="1">
      <c r="A1126" s="200"/>
      <c r="B1126" s="392"/>
      <c r="C1126" s="219"/>
      <c r="D1126" s="130"/>
      <c r="E1126" s="130"/>
      <c r="F1126" s="130"/>
    </row>
    <row r="1127" spans="1:6" s="69" customFormat="1">
      <c r="A1127" s="200"/>
      <c r="B1127" s="392"/>
      <c r="C1127" s="219"/>
      <c r="D1127" s="130"/>
      <c r="E1127" s="130"/>
      <c r="F1127" s="130"/>
    </row>
    <row r="1128" spans="1:6" s="69" customFormat="1">
      <c r="A1128" s="200"/>
      <c r="B1128" s="392"/>
      <c r="C1128" s="219"/>
      <c r="D1128" s="130"/>
      <c r="E1128" s="130"/>
      <c r="F1128" s="130"/>
    </row>
    <row r="1129" spans="1:6" s="69" customFormat="1">
      <c r="A1129" s="200"/>
      <c r="B1129" s="392"/>
      <c r="C1129" s="219"/>
      <c r="D1129" s="130"/>
      <c r="E1129" s="130"/>
      <c r="F1129" s="130"/>
    </row>
    <row r="1130" spans="1:6" s="69" customFormat="1">
      <c r="A1130" s="200"/>
      <c r="B1130" s="392"/>
      <c r="C1130" s="219"/>
      <c r="D1130" s="130"/>
      <c r="E1130" s="130"/>
      <c r="F1130" s="130"/>
    </row>
    <row r="1131" spans="1:6" s="69" customFormat="1">
      <c r="A1131" s="200"/>
      <c r="B1131" s="392"/>
      <c r="C1131" s="219"/>
      <c r="D1131" s="130"/>
      <c r="E1131" s="130"/>
      <c r="F1131" s="130"/>
    </row>
    <row r="1132" spans="1:6" s="69" customFormat="1">
      <c r="A1132" s="200"/>
      <c r="B1132" s="392"/>
      <c r="C1132" s="219"/>
      <c r="D1132" s="130"/>
      <c r="E1132" s="130"/>
      <c r="F1132" s="130"/>
    </row>
    <row r="1133" spans="1:6" s="69" customFormat="1">
      <c r="A1133" s="200"/>
      <c r="B1133" s="392"/>
      <c r="C1133" s="219"/>
      <c r="D1133" s="130"/>
      <c r="E1133" s="130"/>
      <c r="F1133" s="130"/>
    </row>
    <row r="1134" spans="1:6" s="69" customFormat="1">
      <c r="A1134" s="200"/>
      <c r="B1134" s="392"/>
      <c r="C1134" s="219"/>
      <c r="D1134" s="130"/>
      <c r="E1134" s="130"/>
      <c r="F1134" s="130"/>
    </row>
    <row r="1135" spans="1:6" s="69" customFormat="1">
      <c r="A1135" s="200"/>
      <c r="B1135" s="392"/>
      <c r="C1135" s="219"/>
      <c r="D1135" s="130"/>
      <c r="E1135" s="130"/>
      <c r="F1135" s="130"/>
    </row>
    <row r="1136" spans="1:6" s="69" customFormat="1">
      <c r="A1136" s="200"/>
      <c r="B1136" s="392"/>
      <c r="C1136" s="219"/>
      <c r="D1136" s="130"/>
      <c r="E1136" s="130"/>
      <c r="F1136" s="130"/>
    </row>
    <row r="1137" spans="1:7" s="69" customFormat="1">
      <c r="A1137" s="200"/>
      <c r="B1137" s="392"/>
      <c r="C1137" s="219"/>
      <c r="D1137" s="130"/>
      <c r="E1137" s="130"/>
      <c r="F1137" s="130"/>
    </row>
    <row r="1138" spans="1:7" s="69" customFormat="1">
      <c r="A1138" s="200"/>
      <c r="B1138" s="220"/>
      <c r="C1138" s="219"/>
      <c r="D1138" s="130"/>
      <c r="E1138" s="112"/>
      <c r="F1138" s="130"/>
    </row>
    <row r="1139" spans="1:7" s="69" customFormat="1">
      <c r="A1139" s="200"/>
      <c r="B1139" s="220"/>
      <c r="C1139" s="219"/>
      <c r="D1139" s="130"/>
      <c r="E1139" s="112"/>
      <c r="F1139" s="112"/>
    </row>
    <row r="1140" spans="1:7" s="69" customFormat="1">
      <c r="A1140" s="89"/>
      <c r="B1140" s="123"/>
      <c r="C1140" s="219"/>
      <c r="D1140" s="159"/>
      <c r="E1140" s="130"/>
      <c r="F1140" s="130"/>
    </row>
    <row r="1141" spans="1:7" s="69" customFormat="1">
      <c r="A1141" s="200"/>
      <c r="B1141" s="392"/>
      <c r="C1141" s="219"/>
      <c r="D1141" s="130"/>
      <c r="E1141" s="130"/>
      <c r="F1141" s="130"/>
    </row>
    <row r="1142" spans="1:7" s="69" customFormat="1">
      <c r="A1142" s="200"/>
      <c r="B1142" s="392"/>
      <c r="C1142" s="219"/>
      <c r="D1142" s="130"/>
      <c r="E1142" s="130"/>
      <c r="F1142" s="130"/>
    </row>
    <row r="1143" spans="1:7" s="69" customFormat="1">
      <c r="A1143" s="200"/>
      <c r="B1143" s="392"/>
      <c r="C1143" s="219"/>
      <c r="D1143" s="130"/>
      <c r="E1143" s="130"/>
      <c r="F1143" s="130"/>
    </row>
    <row r="1144" spans="1:7" s="69" customFormat="1">
      <c r="A1144" s="200"/>
      <c r="B1144" s="392"/>
      <c r="C1144" s="219"/>
      <c r="D1144" s="130"/>
      <c r="E1144" s="130"/>
      <c r="F1144" s="130"/>
    </row>
    <row r="1145" spans="1:7" s="69" customFormat="1">
      <c r="A1145" s="200"/>
      <c r="B1145" s="392"/>
      <c r="C1145" s="219"/>
      <c r="D1145" s="130"/>
      <c r="E1145" s="130"/>
      <c r="F1145" s="130"/>
    </row>
    <row r="1146" spans="1:7" s="69" customFormat="1">
      <c r="A1146" s="200"/>
      <c r="B1146" s="392"/>
      <c r="C1146" s="219"/>
      <c r="D1146" s="130"/>
      <c r="E1146" s="130"/>
      <c r="F1146" s="130"/>
    </row>
    <row r="1147" spans="1:7" s="69" customFormat="1">
      <c r="A1147" s="200"/>
      <c r="B1147" s="392"/>
      <c r="C1147" s="219"/>
      <c r="D1147" s="130"/>
      <c r="E1147" s="130"/>
      <c r="F1147" s="130"/>
    </row>
    <row r="1148" spans="1:7" s="69" customFormat="1">
      <c r="A1148" s="200"/>
      <c r="B1148" s="392"/>
      <c r="C1148" s="219"/>
      <c r="D1148" s="130"/>
      <c r="E1148" s="130"/>
      <c r="F1148" s="130"/>
    </row>
    <row r="1149" spans="1:7" s="69" customFormat="1">
      <c r="A1149" s="200"/>
      <c r="B1149" s="392"/>
      <c r="C1149" s="219"/>
      <c r="D1149" s="130"/>
      <c r="E1149" s="130"/>
      <c r="F1149" s="130"/>
    </row>
    <row r="1150" spans="1:7" s="69" customFormat="1">
      <c r="A1150" s="200"/>
      <c r="B1150" s="392"/>
      <c r="C1150" s="219"/>
      <c r="D1150" s="130"/>
      <c r="E1150" s="130"/>
      <c r="F1150" s="130"/>
    </row>
    <row r="1151" spans="1:7" s="69" customFormat="1">
      <c r="A1151" s="200"/>
      <c r="B1151" s="220"/>
      <c r="C1151" s="219"/>
      <c r="D1151" s="130"/>
      <c r="E1151" s="112"/>
      <c r="F1151" s="130"/>
    </row>
    <row r="1152" spans="1:7" s="69" customFormat="1">
      <c r="A1152" s="89"/>
      <c r="B1152" s="392"/>
      <c r="C1152" s="61"/>
      <c r="D1152" s="130"/>
      <c r="E1152" s="112"/>
      <c r="F1152" s="130"/>
      <c r="G1152" s="148"/>
    </row>
    <row r="1153" spans="1:7" s="69" customFormat="1">
      <c r="A1153" s="107"/>
      <c r="B1153" s="123"/>
      <c r="C1153" s="219"/>
      <c r="D1153" s="159"/>
      <c r="E1153" s="130"/>
      <c r="F1153" s="130"/>
    </row>
    <row r="1154" spans="1:7" s="69" customFormat="1">
      <c r="A1154" s="200"/>
      <c r="B1154" s="392"/>
      <c r="C1154" s="219"/>
      <c r="D1154" s="130"/>
      <c r="E1154" s="130"/>
      <c r="F1154" s="130"/>
    </row>
    <row r="1155" spans="1:7" s="69" customFormat="1">
      <c r="A1155" s="200"/>
      <c r="B1155" s="123"/>
      <c r="C1155" s="219"/>
      <c r="D1155" s="130"/>
      <c r="E1155" s="112"/>
      <c r="F1155" s="130"/>
    </row>
    <row r="1156" spans="1:7" s="69" customFormat="1">
      <c r="A1156" s="200"/>
      <c r="B1156" s="123"/>
      <c r="C1156" s="219"/>
      <c r="D1156" s="130"/>
      <c r="E1156" s="112"/>
      <c r="F1156" s="130"/>
    </row>
    <row r="1157" spans="1:7" s="69" customFormat="1">
      <c r="A1157" s="200"/>
      <c r="B1157" s="123"/>
      <c r="C1157" s="219"/>
      <c r="D1157" s="130"/>
      <c r="E1157" s="112"/>
      <c r="F1157" s="130"/>
    </row>
    <row r="1158" spans="1:7" s="69" customFormat="1">
      <c r="A1158" s="107"/>
      <c r="B1158" s="392"/>
      <c r="C1158" s="61"/>
      <c r="D1158" s="130"/>
      <c r="E1158" s="130"/>
      <c r="F1158" s="130"/>
    </row>
    <row r="1159" spans="1:7" s="69" customFormat="1">
      <c r="A1159" s="107"/>
      <c r="B1159" s="220"/>
      <c r="C1159" s="61"/>
      <c r="D1159" s="130"/>
      <c r="E1159" s="130"/>
      <c r="F1159" s="130"/>
    </row>
    <row r="1160" spans="1:7" s="101" customFormat="1">
      <c r="A1160" s="107"/>
      <c r="B1160" s="392"/>
      <c r="C1160" s="61"/>
      <c r="D1160" s="130"/>
      <c r="E1160" s="112"/>
      <c r="F1160" s="130"/>
      <c r="G1160" s="69"/>
    </row>
    <row r="1161" spans="1:7" s="69" customFormat="1">
      <c r="A1161" s="107"/>
      <c r="B1161" s="392"/>
      <c r="C1161" s="61"/>
      <c r="D1161" s="130"/>
      <c r="E1161" s="112"/>
      <c r="F1161" s="130"/>
    </row>
    <row r="1162" spans="1:7" s="69" customFormat="1">
      <c r="A1162" s="107"/>
      <c r="B1162" s="392"/>
      <c r="C1162" s="61"/>
      <c r="D1162" s="130"/>
      <c r="E1162" s="112"/>
      <c r="F1162" s="130"/>
    </row>
    <row r="1163" spans="1:7" s="69" customFormat="1">
      <c r="A1163" s="107"/>
      <c r="B1163" s="392"/>
      <c r="C1163" s="61"/>
      <c r="D1163" s="130"/>
      <c r="E1163" s="112"/>
      <c r="F1163" s="130"/>
    </row>
    <row r="1164" spans="1:7" s="69" customFormat="1">
      <c r="A1164" s="107"/>
      <c r="B1164" s="392"/>
      <c r="C1164" s="61"/>
      <c r="D1164" s="130"/>
      <c r="E1164" s="112"/>
      <c r="F1164" s="130"/>
    </row>
    <row r="1165" spans="1:7" s="69" customFormat="1">
      <c r="A1165" s="107"/>
      <c r="B1165" s="392"/>
      <c r="C1165" s="61"/>
      <c r="D1165" s="130"/>
      <c r="E1165" s="112"/>
      <c r="F1165" s="130"/>
    </row>
    <row r="1166" spans="1:7" s="69" customFormat="1">
      <c r="A1166" s="107"/>
      <c r="B1166" s="392"/>
      <c r="C1166" s="61"/>
      <c r="D1166" s="130"/>
      <c r="E1166" s="130"/>
      <c r="F1166" s="130"/>
    </row>
    <row r="1167" spans="1:7" s="69" customFormat="1">
      <c r="A1167" s="107"/>
      <c r="B1167" s="392"/>
      <c r="C1167" s="61"/>
      <c r="D1167" s="130"/>
      <c r="E1167" s="130"/>
      <c r="F1167" s="130"/>
    </row>
    <row r="1168" spans="1:7" s="69" customFormat="1">
      <c r="A1168" s="107"/>
      <c r="B1168" s="392"/>
      <c r="C1168" s="61"/>
      <c r="D1168" s="130"/>
      <c r="E1168" s="112"/>
      <c r="F1168" s="130"/>
    </row>
    <row r="1169" spans="1:7" s="69" customFormat="1">
      <c r="A1169" s="107"/>
      <c r="B1169" s="392"/>
      <c r="C1169" s="61"/>
      <c r="D1169" s="130"/>
      <c r="E1169" s="130"/>
      <c r="F1169" s="130"/>
    </row>
    <row r="1170" spans="1:7" s="69" customFormat="1">
      <c r="A1170" s="107"/>
      <c r="B1170" s="392"/>
      <c r="C1170" s="61"/>
      <c r="D1170" s="130"/>
      <c r="E1170" s="130"/>
      <c r="F1170" s="130"/>
    </row>
    <row r="1171" spans="1:7" s="69" customFormat="1">
      <c r="A1171" s="107"/>
      <c r="B1171" s="392"/>
      <c r="C1171" s="61"/>
      <c r="D1171" s="130"/>
      <c r="E1171" s="112"/>
      <c r="F1171" s="130"/>
    </row>
    <row r="1172" spans="1:7" s="69" customFormat="1">
      <c r="A1172" s="107"/>
      <c r="B1172" s="392"/>
      <c r="C1172" s="61"/>
      <c r="D1172" s="130"/>
      <c r="E1172" s="112"/>
      <c r="F1172" s="130"/>
    </row>
    <row r="1173" spans="1:7" s="69" customFormat="1">
      <c r="A1173" s="107"/>
      <c r="B1173" s="392"/>
      <c r="C1173" s="61"/>
      <c r="D1173" s="130"/>
      <c r="E1173" s="112"/>
      <c r="F1173" s="130"/>
    </row>
    <row r="1174" spans="1:7" s="69" customFormat="1">
      <c r="A1174" s="89"/>
      <c r="B1174" s="392"/>
      <c r="C1174" s="61"/>
      <c r="D1174" s="130"/>
      <c r="E1174" s="112"/>
      <c r="F1174" s="112"/>
      <c r="G1174" s="148"/>
    </row>
    <row r="1175" spans="1:7" s="69" customFormat="1">
      <c r="A1175" s="89"/>
      <c r="B1175" s="392"/>
      <c r="C1175" s="61"/>
      <c r="D1175" s="130"/>
      <c r="E1175" s="112"/>
      <c r="F1175" s="112"/>
      <c r="G1175" s="148"/>
    </row>
    <row r="1176" spans="1:7" s="69" customFormat="1">
      <c r="A1176" s="89"/>
      <c r="B1176" s="392"/>
      <c r="C1176" s="61"/>
      <c r="D1176" s="130"/>
      <c r="E1176" s="112"/>
      <c r="F1176" s="130"/>
      <c r="G1176" s="148"/>
    </row>
    <row r="1177" spans="1:7" s="69" customFormat="1">
      <c r="A1177" s="107"/>
      <c r="B1177" s="392"/>
      <c r="C1177" s="61"/>
      <c r="D1177" s="130"/>
      <c r="E1177" s="130"/>
      <c r="F1177" s="130"/>
    </row>
    <row r="1178" spans="1:7" s="69" customFormat="1">
      <c r="A1178" s="107"/>
      <c r="B1178" s="392"/>
      <c r="C1178" s="61"/>
      <c r="D1178" s="130"/>
      <c r="E1178" s="112"/>
      <c r="F1178" s="130"/>
    </row>
    <row r="1179" spans="1:7" s="69" customFormat="1">
      <c r="A1179" s="107"/>
      <c r="B1179" s="392"/>
      <c r="C1179" s="61"/>
      <c r="D1179" s="130"/>
      <c r="E1179" s="130"/>
      <c r="F1179" s="130"/>
    </row>
    <row r="1180" spans="1:7" s="69" customFormat="1">
      <c r="A1180" s="107"/>
      <c r="B1180" s="392"/>
      <c r="C1180" s="61"/>
      <c r="D1180" s="130"/>
      <c r="E1180" s="130"/>
      <c r="F1180" s="130"/>
    </row>
    <row r="1181" spans="1:7" s="69" customFormat="1">
      <c r="A1181" s="107"/>
      <c r="B1181" s="392"/>
      <c r="C1181" s="61"/>
      <c r="D1181" s="130"/>
      <c r="E1181" s="112"/>
      <c r="F1181" s="130"/>
    </row>
    <row r="1182" spans="1:7" s="101" customFormat="1">
      <c r="A1182" s="89"/>
      <c r="B1182" s="392"/>
      <c r="C1182" s="61"/>
      <c r="D1182" s="130"/>
      <c r="E1182" s="112"/>
      <c r="F1182" s="112"/>
      <c r="G1182" s="148"/>
    </row>
    <row r="1183" spans="1:7" s="101" customFormat="1">
      <c r="A1183" s="89"/>
      <c r="B1183" s="392"/>
      <c r="C1183" s="61"/>
      <c r="D1183" s="130"/>
      <c r="E1183" s="112"/>
      <c r="F1183" s="112"/>
      <c r="G1183" s="148"/>
    </row>
    <row r="1184" spans="1:7" s="101" customFormat="1">
      <c r="A1184" s="89"/>
      <c r="B1184" s="392"/>
      <c r="C1184" s="61"/>
      <c r="D1184" s="130"/>
      <c r="E1184" s="112"/>
      <c r="F1184" s="130"/>
      <c r="G1184" s="148"/>
    </row>
    <row r="1185" spans="1:7" s="69" customFormat="1">
      <c r="A1185" s="89"/>
      <c r="B1185" s="207"/>
      <c r="C1185" s="57"/>
      <c r="D1185" s="70"/>
      <c r="E1185" s="139"/>
      <c r="F1185" s="70"/>
      <c r="G1185" s="148"/>
    </row>
    <row r="1186" spans="1:7" s="69" customFormat="1">
      <c r="A1186" s="89"/>
      <c r="B1186" s="392"/>
      <c r="C1186" s="57"/>
      <c r="D1186" s="70"/>
      <c r="E1186" s="139"/>
      <c r="F1186" s="70"/>
      <c r="G1186" s="148"/>
    </row>
    <row r="1187" spans="1:7" s="69" customFormat="1">
      <c r="A1187" s="89"/>
      <c r="B1187" s="392"/>
      <c r="C1187" s="61"/>
      <c r="D1187" s="130"/>
      <c r="E1187" s="112"/>
      <c r="F1187" s="130"/>
      <c r="G1187" s="148"/>
    </row>
    <row r="1188" spans="1:7" s="69" customFormat="1">
      <c r="A1188" s="89"/>
      <c r="B1188" s="392"/>
      <c r="C1188" s="61"/>
      <c r="D1188" s="130"/>
      <c r="E1188" s="112"/>
      <c r="F1188" s="130"/>
      <c r="G1188" s="148"/>
    </row>
    <row r="1189" spans="1:7" s="69" customFormat="1">
      <c r="A1189" s="89"/>
      <c r="B1189" s="207"/>
      <c r="C1189" s="57"/>
      <c r="D1189" s="70"/>
      <c r="E1189" s="70"/>
      <c r="F1189" s="70"/>
      <c r="G1189" s="148"/>
    </row>
    <row r="1190" spans="1:7" s="101" customFormat="1">
      <c r="A1190" s="89"/>
      <c r="B1190" s="392"/>
      <c r="C1190" s="57"/>
      <c r="D1190" s="70"/>
      <c r="E1190" s="70"/>
      <c r="F1190" s="70"/>
      <c r="G1190" s="148"/>
    </row>
    <row r="1191" spans="1:7" s="101" customFormat="1">
      <c r="A1191" s="89"/>
      <c r="B1191" s="392"/>
      <c r="C1191" s="61"/>
      <c r="D1191" s="130"/>
      <c r="E1191" s="112"/>
      <c r="F1191" s="130"/>
      <c r="G1191" s="148"/>
    </row>
    <row r="1192" spans="1:7" s="101" customFormat="1">
      <c r="A1192" s="107"/>
      <c r="B1192" s="392"/>
      <c r="C1192" s="61"/>
      <c r="D1192" s="130"/>
      <c r="E1192" s="130"/>
      <c r="F1192" s="130"/>
      <c r="G1192" s="69"/>
    </row>
    <row r="1193" spans="1:7" s="101" customFormat="1">
      <c r="A1193" s="107"/>
      <c r="B1193" s="392"/>
      <c r="C1193" s="61"/>
      <c r="D1193" s="130"/>
      <c r="E1193" s="130"/>
      <c r="F1193" s="130"/>
      <c r="G1193" s="69"/>
    </row>
    <row r="1194" spans="1:7" s="101" customFormat="1">
      <c r="A1194" s="107"/>
      <c r="B1194" s="392"/>
      <c r="C1194" s="61"/>
      <c r="D1194" s="130"/>
      <c r="E1194" s="112"/>
      <c r="F1194" s="130"/>
      <c r="G1194" s="69"/>
    </row>
    <row r="1195" spans="1:7" s="101" customFormat="1">
      <c r="A1195" s="89"/>
      <c r="B1195" s="392"/>
      <c r="C1195" s="61"/>
      <c r="D1195" s="130"/>
      <c r="E1195" s="130"/>
      <c r="F1195" s="130"/>
      <c r="G1195" s="223"/>
    </row>
    <row r="1196" spans="1:7" s="101" customFormat="1">
      <c r="A1196" s="89"/>
      <c r="B1196" s="392"/>
      <c r="C1196" s="61"/>
      <c r="D1196" s="130"/>
      <c r="E1196" s="130"/>
      <c r="F1196" s="130"/>
      <c r="G1196" s="223"/>
    </row>
    <row r="1197" spans="1:7" s="101" customFormat="1">
      <c r="A1197" s="89"/>
      <c r="B1197" s="392"/>
      <c r="C1197" s="61"/>
      <c r="D1197" s="130"/>
      <c r="E1197" s="130"/>
      <c r="F1197" s="130"/>
      <c r="G1197" s="223"/>
    </row>
    <row r="1198" spans="1:7" s="101" customFormat="1">
      <c r="A1198" s="89"/>
      <c r="B1198" s="392"/>
      <c r="C1198" s="61"/>
      <c r="D1198" s="130"/>
      <c r="E1198" s="112"/>
      <c r="F1198" s="130"/>
      <c r="G1198" s="224"/>
    </row>
    <row r="1199" spans="1:7" s="101" customFormat="1">
      <c r="A1199" s="200"/>
      <c r="B1199" s="220"/>
      <c r="C1199" s="219"/>
      <c r="D1199" s="159"/>
      <c r="E1199" s="130"/>
      <c r="F1199" s="130"/>
      <c r="G1199" s="69"/>
    </row>
    <row r="1200" spans="1:7" s="69" customFormat="1">
      <c r="A1200" s="200"/>
      <c r="B1200" s="220"/>
      <c r="C1200" s="61"/>
      <c r="D1200" s="130"/>
      <c r="E1200" s="70"/>
      <c r="F1200" s="70"/>
      <c r="G1200" s="185"/>
    </row>
    <row r="1201" spans="1:8" s="69" customFormat="1">
      <c r="A1201" s="200"/>
      <c r="B1201" s="220"/>
      <c r="C1201" s="61"/>
      <c r="D1201" s="159"/>
      <c r="E1201" s="112"/>
      <c r="F1201" s="130"/>
      <c r="G1201" s="148"/>
    </row>
    <row r="1202" spans="1:8" s="69" customFormat="1">
      <c r="A1202" s="200"/>
      <c r="B1202" s="220"/>
      <c r="C1202" s="219"/>
      <c r="D1202" s="159"/>
      <c r="E1202" s="130"/>
      <c r="F1202" s="130"/>
    </row>
    <row r="1203" spans="1:8" s="101" customFormat="1">
      <c r="A1203" s="200"/>
      <c r="B1203" s="220"/>
      <c r="C1203" s="61"/>
      <c r="D1203" s="130"/>
      <c r="E1203" s="70"/>
      <c r="F1203" s="70"/>
      <c r="G1203" s="185"/>
      <c r="H1203" s="148"/>
    </row>
    <row r="1204" spans="1:8" s="101" customFormat="1">
      <c r="A1204" s="200"/>
      <c r="B1204" s="220"/>
      <c r="C1204" s="61"/>
      <c r="D1204" s="159"/>
      <c r="E1204" s="112"/>
      <c r="F1204" s="130"/>
      <c r="G1204" s="148"/>
      <c r="H1204" s="148"/>
    </row>
    <row r="1205" spans="1:8" s="101" customFormat="1">
      <c r="A1205" s="200"/>
      <c r="B1205" s="220"/>
      <c r="C1205" s="219"/>
      <c r="D1205" s="159"/>
      <c r="E1205" s="130"/>
      <c r="F1205" s="130"/>
      <c r="G1205" s="69"/>
      <c r="H1205" s="148"/>
    </row>
    <row r="1206" spans="1:8" s="101" customFormat="1">
      <c r="A1206" s="200"/>
      <c r="B1206" s="220"/>
      <c r="C1206" s="61"/>
      <c r="D1206" s="130"/>
      <c r="E1206" s="70"/>
      <c r="F1206" s="70"/>
      <c r="G1206" s="185"/>
      <c r="H1206" s="148"/>
    </row>
    <row r="1207" spans="1:8" s="69" customFormat="1">
      <c r="A1207" s="200"/>
      <c r="B1207" s="220"/>
      <c r="C1207" s="61"/>
      <c r="D1207" s="159"/>
      <c r="E1207" s="112"/>
      <c r="F1207" s="130"/>
      <c r="G1207" s="148"/>
    </row>
    <row r="1208" spans="1:8" s="185" customFormat="1">
      <c r="A1208" s="225"/>
      <c r="B1208" s="226"/>
      <c r="C1208" s="227"/>
      <c r="D1208" s="228"/>
      <c r="E1208" s="112"/>
      <c r="F1208" s="112"/>
      <c r="G1208" s="148"/>
    </row>
    <row r="1209" spans="1:8" s="69" customFormat="1">
      <c r="A1209" s="89"/>
      <c r="B1209" s="392"/>
      <c r="C1209" s="61"/>
      <c r="D1209" s="130"/>
      <c r="E1209" s="130"/>
      <c r="F1209" s="130"/>
      <c r="G1209" s="148"/>
    </row>
    <row r="1210" spans="1:8" s="69" customFormat="1">
      <c r="A1210" s="89"/>
      <c r="B1210" s="392"/>
      <c r="C1210" s="61"/>
      <c r="D1210" s="130"/>
      <c r="E1210" s="130"/>
      <c r="F1210" s="130"/>
      <c r="G1210" s="148"/>
    </row>
    <row r="1211" spans="1:8" s="185" customFormat="1">
      <c r="A1211" s="225"/>
      <c r="B1211" s="226"/>
      <c r="C1211" s="227"/>
      <c r="D1211" s="228"/>
      <c r="E1211" s="112"/>
      <c r="F1211" s="112"/>
      <c r="G1211" s="148"/>
    </row>
    <row r="1212" spans="1:8" s="69" customFormat="1">
      <c r="A1212" s="89"/>
      <c r="B1212" s="392"/>
      <c r="C1212" s="61"/>
      <c r="D1212" s="130"/>
      <c r="E1212" s="130"/>
      <c r="F1212" s="130"/>
      <c r="G1212" s="148"/>
    </row>
    <row r="1213" spans="1:8" s="69" customFormat="1">
      <c r="A1213" s="89"/>
      <c r="B1213" s="392"/>
      <c r="C1213" s="61"/>
      <c r="D1213" s="130"/>
      <c r="E1213" s="130"/>
      <c r="F1213" s="130"/>
      <c r="G1213" s="148"/>
    </row>
    <row r="1214" spans="1:8" s="185" customFormat="1">
      <c r="A1214" s="89"/>
      <c r="B1214" s="392"/>
      <c r="C1214" s="61"/>
      <c r="D1214" s="130"/>
      <c r="E1214" s="112"/>
      <c r="F1214" s="130"/>
      <c r="G1214" s="148"/>
    </row>
    <row r="1215" spans="1:8" s="69" customFormat="1">
      <c r="A1215" s="89"/>
      <c r="B1215" s="392"/>
      <c r="C1215" s="61"/>
      <c r="D1215" s="130"/>
      <c r="E1215" s="112"/>
      <c r="F1215" s="130"/>
      <c r="G1215" s="148"/>
    </row>
    <row r="1216" spans="1:8" s="126" customFormat="1">
      <c r="A1216" s="89"/>
      <c r="B1216" s="392"/>
      <c r="C1216" s="61"/>
      <c r="D1216" s="130"/>
      <c r="E1216" s="112"/>
      <c r="F1216" s="130"/>
      <c r="G1216" s="229"/>
      <c r="H1216" s="230"/>
    </row>
    <row r="1217" spans="1:8" s="101" customFormat="1">
      <c r="A1217" s="89"/>
      <c r="B1217" s="392"/>
      <c r="C1217" s="61"/>
      <c r="D1217" s="130"/>
      <c r="E1217" s="112"/>
      <c r="F1217" s="112"/>
      <c r="G1217" s="224"/>
    </row>
    <row r="1218" spans="1:8" s="101" customFormat="1">
      <c r="A1218" s="89"/>
      <c r="B1218" s="392"/>
      <c r="C1218" s="61"/>
      <c r="D1218" s="130"/>
      <c r="E1218" s="112"/>
      <c r="F1218" s="112"/>
      <c r="G1218" s="231"/>
    </row>
    <row r="1219" spans="1:8" s="126" customFormat="1">
      <c r="A1219" s="89"/>
      <c r="B1219" s="392"/>
      <c r="C1219" s="61"/>
      <c r="D1219" s="159"/>
      <c r="E1219" s="112"/>
      <c r="F1219" s="130"/>
      <c r="G1219" s="148"/>
      <c r="H1219" s="230"/>
    </row>
    <row r="1220" spans="1:8" s="101" customFormat="1">
      <c r="A1220" s="89"/>
      <c r="B1220" s="392"/>
      <c r="C1220" s="61"/>
      <c r="D1220" s="130"/>
      <c r="E1220" s="112"/>
      <c r="F1220" s="130"/>
      <c r="G1220" s="148"/>
    </row>
    <row r="1221" spans="1:8" s="101" customFormat="1">
      <c r="A1221" s="89"/>
      <c r="B1221" s="392"/>
      <c r="C1221" s="61"/>
      <c r="D1221" s="130"/>
      <c r="E1221" s="112"/>
      <c r="F1221" s="130"/>
      <c r="G1221" s="148"/>
    </row>
    <row r="1222" spans="1:8" s="101" customFormat="1">
      <c r="A1222" s="89"/>
      <c r="B1222" s="392"/>
      <c r="C1222" s="61"/>
      <c r="D1222" s="130"/>
      <c r="E1222" s="112"/>
      <c r="F1222" s="130"/>
      <c r="G1222" s="229"/>
    </row>
    <row r="1223" spans="1:8" s="101" customFormat="1">
      <c r="A1223" s="89"/>
      <c r="B1223" s="392"/>
      <c r="C1223" s="61"/>
      <c r="D1223" s="108"/>
      <c r="E1223" s="109"/>
      <c r="F1223" s="67"/>
    </row>
    <row r="1224" spans="1:8" s="101" customFormat="1">
      <c r="A1224" s="208"/>
      <c r="B1224" s="209"/>
      <c r="C1224" s="61"/>
      <c r="D1224" s="108"/>
      <c r="E1224" s="67"/>
      <c r="F1224" s="67"/>
    </row>
    <row r="1225" spans="1:8" s="147" customFormat="1">
      <c r="A1225" s="208"/>
      <c r="B1225" s="206"/>
      <c r="C1225" s="61"/>
      <c r="D1225" s="108"/>
      <c r="E1225" s="67"/>
      <c r="F1225" s="67"/>
      <c r="G1225" s="101"/>
    </row>
    <row r="1226" spans="1:8" s="147" customFormat="1">
      <c r="A1226" s="208"/>
      <c r="B1226" s="206"/>
      <c r="C1226" s="61"/>
      <c r="D1226" s="108"/>
      <c r="E1226" s="67"/>
      <c r="F1226" s="67"/>
      <c r="G1226" s="101"/>
    </row>
    <row r="1227" spans="1:8" s="69" customFormat="1">
      <c r="A1227" s="208"/>
      <c r="B1227" s="206"/>
      <c r="C1227" s="61"/>
      <c r="D1227" s="108"/>
      <c r="E1227" s="67"/>
      <c r="F1227" s="67"/>
      <c r="G1227" s="101"/>
    </row>
    <row r="1228" spans="1:8" s="101" customFormat="1">
      <c r="A1228" s="208"/>
      <c r="B1228" s="206"/>
      <c r="C1228" s="61"/>
      <c r="D1228" s="108"/>
      <c r="E1228" s="67"/>
      <c r="F1228" s="67"/>
    </row>
    <row r="1229" spans="1:8" s="101" customFormat="1">
      <c r="A1229" s="208"/>
      <c r="B1229" s="206"/>
      <c r="C1229" s="61"/>
      <c r="D1229" s="108"/>
      <c r="E1229" s="67"/>
      <c r="F1229" s="67"/>
    </row>
    <row r="1230" spans="1:8" s="101" customFormat="1">
      <c r="A1230" s="225"/>
      <c r="B1230" s="226"/>
      <c r="C1230" s="227"/>
      <c r="D1230" s="232"/>
      <c r="E1230" s="233"/>
      <c r="F1230" s="109"/>
      <c r="G1230" s="148"/>
    </row>
    <row r="1231" spans="1:8" s="101" customFormat="1">
      <c r="A1231" s="89"/>
      <c r="B1231" s="392"/>
      <c r="C1231" s="61"/>
      <c r="D1231" s="108"/>
      <c r="E1231" s="109"/>
      <c r="F1231" s="109"/>
      <c r="G1231" s="148"/>
    </row>
    <row r="1232" spans="1:8" s="101" customFormat="1">
      <c r="A1232" s="217"/>
      <c r="B1232" s="234"/>
      <c r="C1232" s="63"/>
      <c r="D1232" s="212"/>
      <c r="E1232" s="235"/>
      <c r="F1232" s="214"/>
      <c r="G1232" s="148"/>
    </row>
    <row r="1233" spans="1:10" s="101" customFormat="1">
      <c r="A1233" s="89"/>
      <c r="B1233" s="215"/>
      <c r="C1233" s="56"/>
      <c r="D1233" s="236"/>
      <c r="E1233" s="58"/>
      <c r="F1233" s="58"/>
      <c r="G1233" s="185"/>
    </row>
    <row r="1234" spans="1:10" s="101" customFormat="1">
      <c r="A1234" s="89"/>
      <c r="B1234" s="123"/>
      <c r="C1234" s="57"/>
      <c r="D1234" s="236"/>
      <c r="E1234" s="216"/>
      <c r="F1234" s="58"/>
      <c r="G1234" s="147"/>
    </row>
    <row r="1235" spans="1:10" s="101" customFormat="1">
      <c r="A1235" s="89"/>
      <c r="B1235" s="392"/>
      <c r="C1235" s="57"/>
      <c r="D1235" s="236"/>
      <c r="E1235" s="216"/>
      <c r="F1235" s="58"/>
      <c r="G1235" s="147"/>
    </row>
    <row r="1236" spans="1:10" s="101" customFormat="1">
      <c r="A1236" s="89"/>
      <c r="B1236" s="392"/>
      <c r="C1236" s="61"/>
      <c r="D1236" s="61"/>
      <c r="E1236" s="67"/>
      <c r="F1236" s="67"/>
      <c r="G1236" s="148"/>
    </row>
    <row r="1237" spans="1:10" s="101" customFormat="1">
      <c r="A1237" s="217"/>
      <c r="B1237" s="146"/>
      <c r="C1237" s="57"/>
      <c r="D1237" s="57"/>
      <c r="E1237" s="57"/>
      <c r="F1237" s="57"/>
      <c r="G1237" s="237"/>
    </row>
    <row r="1238" spans="1:10" s="126" customFormat="1">
      <c r="A1238" s="89"/>
      <c r="B1238" s="392"/>
      <c r="C1238" s="61"/>
      <c r="D1238" s="108"/>
      <c r="E1238" s="67"/>
      <c r="F1238" s="67"/>
      <c r="G1238" s="148"/>
      <c r="H1238" s="230"/>
    </row>
    <row r="1239" spans="1:10" s="101" customFormat="1">
      <c r="A1239" s="89"/>
      <c r="B1239" s="392"/>
      <c r="C1239" s="57"/>
      <c r="D1239" s="70"/>
      <c r="E1239" s="70"/>
      <c r="F1239" s="70"/>
      <c r="G1239" s="148"/>
    </row>
    <row r="1240" spans="1:10" s="101" customFormat="1">
      <c r="A1240" s="89"/>
      <c r="B1240" s="123"/>
      <c r="C1240" s="61"/>
      <c r="D1240" s="130"/>
      <c r="E1240" s="112"/>
      <c r="F1240" s="130"/>
      <c r="G1240" s="148"/>
    </row>
    <row r="1241" spans="1:10" s="185" customFormat="1">
      <c r="A1241" s="89"/>
      <c r="B1241" s="123"/>
      <c r="C1241" s="61"/>
      <c r="D1241" s="130"/>
      <c r="E1241" s="112"/>
      <c r="F1241" s="130"/>
      <c r="G1241" s="148"/>
    </row>
    <row r="1242" spans="1:10" s="147" customFormat="1">
      <c r="A1242" s="89"/>
      <c r="B1242" s="678"/>
      <c r="C1242" s="678"/>
      <c r="D1242" s="130"/>
      <c r="E1242" s="130"/>
      <c r="F1242" s="130"/>
      <c r="G1242" s="148"/>
    </row>
    <row r="1243" spans="1:10" s="147" customFormat="1">
      <c r="A1243" s="89"/>
      <c r="B1243" s="678"/>
      <c r="C1243" s="678"/>
      <c r="D1243" s="130"/>
      <c r="E1243" s="130"/>
      <c r="F1243" s="130"/>
      <c r="G1243" s="148"/>
    </row>
    <row r="1244" spans="1:10" s="101" customFormat="1">
      <c r="A1244" s="89"/>
      <c r="B1244" s="678"/>
      <c r="C1244" s="678"/>
      <c r="D1244" s="130"/>
      <c r="E1244" s="130"/>
      <c r="F1244" s="130"/>
      <c r="G1244" s="148"/>
    </row>
    <row r="1245" spans="1:10" s="101" customFormat="1">
      <c r="A1245" s="89"/>
      <c r="B1245" s="392"/>
      <c r="C1245" s="61"/>
      <c r="D1245" s="130"/>
      <c r="E1245" s="130"/>
      <c r="F1245" s="130"/>
      <c r="G1245" s="148"/>
      <c r="H1245" s="237"/>
      <c r="I1245" s="237"/>
      <c r="J1245" s="237"/>
    </row>
    <row r="1246" spans="1:10" s="101" customFormat="1">
      <c r="A1246" s="89"/>
      <c r="B1246" s="392"/>
      <c r="C1246" s="61"/>
      <c r="D1246" s="130"/>
      <c r="E1246" s="130"/>
      <c r="F1246" s="130"/>
      <c r="G1246" s="148"/>
    </row>
    <row r="1247" spans="1:10" s="101" customFormat="1">
      <c r="A1247" s="89"/>
      <c r="B1247" s="392"/>
      <c r="C1247" s="61"/>
      <c r="D1247" s="130"/>
      <c r="E1247" s="130"/>
      <c r="F1247" s="130"/>
      <c r="G1247" s="148"/>
    </row>
    <row r="1248" spans="1:10" s="101" customFormat="1">
      <c r="A1248" s="89"/>
      <c r="B1248" s="392"/>
      <c r="C1248" s="61"/>
      <c r="D1248" s="130"/>
      <c r="E1248" s="130"/>
      <c r="F1248" s="130"/>
      <c r="G1248" s="148"/>
    </row>
    <row r="1249" spans="1:7" s="101" customFormat="1">
      <c r="A1249" s="89"/>
      <c r="B1249" s="123"/>
      <c r="C1249" s="61"/>
      <c r="D1249" s="130"/>
      <c r="E1249" s="112"/>
      <c r="F1249" s="130"/>
      <c r="G1249" s="148"/>
    </row>
    <row r="1250" spans="1:7" s="101" customFormat="1">
      <c r="A1250" s="89"/>
      <c r="B1250" s="392"/>
      <c r="C1250" s="61"/>
      <c r="D1250" s="130"/>
      <c r="E1250" s="130"/>
      <c r="F1250" s="130"/>
      <c r="G1250" s="148"/>
    </row>
    <row r="1251" spans="1:7" s="101" customFormat="1">
      <c r="A1251" s="89"/>
      <c r="B1251" s="392"/>
      <c r="C1251" s="57"/>
      <c r="D1251" s="70"/>
      <c r="E1251" s="70"/>
      <c r="F1251" s="70"/>
      <c r="G1251" s="148"/>
    </row>
    <row r="1252" spans="1:7" s="101" customFormat="1">
      <c r="A1252" s="89"/>
      <c r="B1252" s="123"/>
      <c r="C1252" s="61"/>
      <c r="D1252" s="130"/>
      <c r="E1252" s="112"/>
      <c r="F1252" s="130"/>
      <c r="G1252" s="148"/>
    </row>
    <row r="1253" spans="1:7" s="101" customFormat="1">
      <c r="A1253" s="89"/>
      <c r="B1253" s="123"/>
      <c r="C1253" s="61"/>
      <c r="D1253" s="130"/>
      <c r="E1253" s="112"/>
      <c r="F1253" s="130"/>
      <c r="G1253" s="148"/>
    </row>
    <row r="1254" spans="1:7" s="101" customFormat="1">
      <c r="A1254" s="89"/>
      <c r="B1254" s="678"/>
      <c r="C1254" s="678"/>
      <c r="D1254" s="130"/>
      <c r="E1254" s="130"/>
      <c r="F1254" s="130"/>
      <c r="G1254" s="148"/>
    </row>
    <row r="1255" spans="1:7" s="101" customFormat="1">
      <c r="A1255" s="89"/>
      <c r="B1255" s="678"/>
      <c r="C1255" s="678"/>
      <c r="D1255" s="130"/>
      <c r="E1255" s="130"/>
      <c r="F1255" s="130"/>
      <c r="G1255" s="148"/>
    </row>
    <row r="1256" spans="1:7" s="101" customFormat="1">
      <c r="A1256" s="89"/>
      <c r="B1256" s="678"/>
      <c r="C1256" s="678"/>
      <c r="D1256" s="130"/>
      <c r="E1256" s="130"/>
      <c r="F1256" s="130"/>
      <c r="G1256" s="148"/>
    </row>
    <row r="1257" spans="1:7" s="101" customFormat="1">
      <c r="A1257" s="89"/>
      <c r="B1257" s="392"/>
      <c r="C1257" s="61"/>
      <c r="D1257" s="130"/>
      <c r="E1257" s="130"/>
      <c r="F1257" s="130"/>
      <c r="G1257" s="148"/>
    </row>
    <row r="1258" spans="1:7" s="101" customFormat="1">
      <c r="A1258" s="89"/>
      <c r="B1258" s="392"/>
      <c r="C1258" s="61"/>
      <c r="D1258" s="130"/>
      <c r="E1258" s="130"/>
      <c r="F1258" s="130"/>
      <c r="G1258" s="148"/>
    </row>
    <row r="1259" spans="1:7" s="101" customFormat="1">
      <c r="A1259" s="89"/>
      <c r="B1259" s="392"/>
      <c r="C1259" s="61"/>
      <c r="D1259" s="130"/>
      <c r="E1259" s="130"/>
      <c r="F1259" s="130"/>
      <c r="G1259" s="148"/>
    </row>
    <row r="1260" spans="1:7" s="101" customFormat="1">
      <c r="A1260" s="89"/>
      <c r="B1260" s="392"/>
      <c r="C1260" s="61"/>
      <c r="D1260" s="130"/>
      <c r="E1260" s="130"/>
      <c r="F1260" s="130"/>
      <c r="G1260" s="148"/>
    </row>
    <row r="1261" spans="1:7" s="101" customFormat="1">
      <c r="A1261" s="89"/>
      <c r="B1261" s="123"/>
      <c r="C1261" s="61"/>
      <c r="D1261" s="130"/>
      <c r="E1261" s="112"/>
      <c r="F1261" s="130"/>
      <c r="G1261" s="148"/>
    </row>
    <row r="1262" spans="1:7" s="101" customFormat="1">
      <c r="A1262" s="238"/>
      <c r="B1262" s="239"/>
      <c r="C1262" s="240"/>
      <c r="D1262" s="241"/>
      <c r="E1262" s="166"/>
      <c r="F1262" s="241"/>
      <c r="G1262" s="242"/>
    </row>
    <row r="1263" spans="1:7" s="101" customFormat="1">
      <c r="A1263" s="243"/>
      <c r="B1263" s="239"/>
      <c r="C1263" s="122"/>
      <c r="D1263" s="241"/>
      <c r="E1263" s="166"/>
      <c r="F1263" s="241"/>
      <c r="G1263" s="242"/>
    </row>
    <row r="1264" spans="1:7" s="101" customFormat="1">
      <c r="A1264" s="243"/>
      <c r="B1264" s="244"/>
      <c r="C1264" s="122"/>
      <c r="D1264" s="241"/>
      <c r="E1264" s="166"/>
      <c r="F1264" s="241"/>
      <c r="G1264" s="242"/>
    </row>
    <row r="1265" spans="1:7" s="101" customFormat="1">
      <c r="A1265" s="243"/>
      <c r="B1265" s="239"/>
      <c r="C1265" s="122"/>
      <c r="D1265" s="241"/>
      <c r="E1265" s="166"/>
      <c r="F1265" s="241"/>
      <c r="G1265" s="242"/>
    </row>
    <row r="1266" spans="1:7" s="101" customFormat="1">
      <c r="A1266" s="243"/>
      <c r="B1266" s="245"/>
      <c r="C1266" s="122"/>
      <c r="D1266" s="241"/>
      <c r="E1266" s="166"/>
      <c r="F1266" s="241"/>
      <c r="G1266" s="242"/>
    </row>
    <row r="1267" spans="1:7" s="101" customFormat="1">
      <c r="A1267" s="243"/>
      <c r="B1267" s="245"/>
      <c r="C1267" s="122"/>
      <c r="D1267" s="241"/>
      <c r="E1267" s="166"/>
      <c r="F1267" s="241"/>
      <c r="G1267" s="242"/>
    </row>
    <row r="1268" spans="1:7" s="101" customFormat="1">
      <c r="A1268" s="243"/>
      <c r="B1268" s="244"/>
      <c r="C1268" s="122"/>
      <c r="D1268" s="241"/>
      <c r="E1268" s="166"/>
      <c r="F1268" s="130"/>
      <c r="G1268" s="242"/>
    </row>
    <row r="1269" spans="1:7" s="101" customFormat="1">
      <c r="A1269" s="89"/>
      <c r="B1269" s="60"/>
      <c r="C1269" s="61"/>
      <c r="D1269" s="130"/>
      <c r="E1269" s="112"/>
      <c r="F1269" s="130"/>
    </row>
    <row r="1270" spans="1:7" s="242" customFormat="1">
      <c r="A1270" s="89"/>
      <c r="B1270" s="392"/>
      <c r="C1270" s="57"/>
      <c r="D1270" s="70"/>
      <c r="E1270" s="70"/>
      <c r="F1270" s="130"/>
      <c r="G1270" s="101"/>
    </row>
    <row r="1271" spans="1:7" s="242" customFormat="1">
      <c r="A1271" s="89"/>
      <c r="B1271" s="60"/>
      <c r="C1271" s="61"/>
      <c r="D1271" s="130"/>
      <c r="E1271" s="112"/>
      <c r="F1271" s="130"/>
      <c r="G1271" s="101"/>
    </row>
    <row r="1272" spans="1:7" s="242" customFormat="1">
      <c r="A1272" s="89"/>
      <c r="B1272" s="60"/>
      <c r="C1272" s="61"/>
      <c r="D1272" s="130"/>
      <c r="E1272" s="112"/>
      <c r="F1272" s="130"/>
      <c r="G1272" s="101"/>
    </row>
    <row r="1273" spans="1:7" s="242" customFormat="1">
      <c r="A1273" s="89"/>
      <c r="B1273" s="60"/>
      <c r="C1273" s="61"/>
      <c r="D1273" s="130"/>
      <c r="E1273" s="112"/>
      <c r="F1273" s="130"/>
      <c r="G1273" s="101"/>
    </row>
    <row r="1274" spans="1:7" s="242" customFormat="1">
      <c r="A1274" s="89"/>
      <c r="B1274" s="60"/>
      <c r="C1274" s="61"/>
      <c r="D1274" s="130"/>
      <c r="E1274" s="112"/>
      <c r="F1274" s="130"/>
      <c r="G1274" s="101"/>
    </row>
    <row r="1275" spans="1:7" s="242" customFormat="1">
      <c r="A1275" s="89"/>
      <c r="B1275" s="60"/>
      <c r="C1275" s="61"/>
      <c r="D1275" s="130"/>
      <c r="E1275" s="112"/>
      <c r="F1275" s="130"/>
      <c r="G1275" s="101"/>
    </row>
    <row r="1276" spans="1:7" s="242" customFormat="1">
      <c r="A1276" s="89"/>
      <c r="B1276" s="60"/>
      <c r="C1276" s="61"/>
      <c r="D1276" s="130"/>
      <c r="E1276" s="112"/>
      <c r="F1276" s="130"/>
      <c r="G1276" s="101"/>
    </row>
    <row r="1277" spans="1:7" s="101" customFormat="1">
      <c r="A1277" s="89"/>
      <c r="B1277" s="60"/>
      <c r="C1277" s="61"/>
      <c r="D1277" s="130"/>
      <c r="E1277" s="112"/>
      <c r="F1277" s="130"/>
    </row>
    <row r="1278" spans="1:7" s="101" customFormat="1">
      <c r="A1278" s="89"/>
      <c r="B1278" s="60"/>
      <c r="C1278" s="61"/>
      <c r="D1278" s="130"/>
      <c r="E1278" s="112"/>
      <c r="F1278" s="130"/>
    </row>
    <row r="1279" spans="1:7" s="101" customFormat="1">
      <c r="A1279" s="89"/>
      <c r="B1279" s="60"/>
      <c r="C1279" s="61"/>
      <c r="D1279" s="130"/>
      <c r="E1279" s="112"/>
      <c r="F1279" s="130"/>
    </row>
    <row r="1280" spans="1:7" s="101" customFormat="1">
      <c r="A1280" s="89"/>
      <c r="B1280" s="60"/>
      <c r="C1280" s="61"/>
      <c r="D1280" s="130"/>
      <c r="E1280" s="112"/>
      <c r="F1280" s="130"/>
    </row>
    <row r="1281" spans="1:7" s="101" customFormat="1">
      <c r="A1281" s="89"/>
      <c r="B1281" s="207"/>
      <c r="C1281" s="57"/>
      <c r="D1281" s="70"/>
      <c r="E1281" s="139"/>
      <c r="F1281" s="70"/>
      <c r="G1281" s="148"/>
    </row>
    <row r="1282" spans="1:7" s="101" customFormat="1">
      <c r="A1282" s="89"/>
      <c r="B1282" s="392"/>
      <c r="C1282" s="57"/>
      <c r="D1282" s="70"/>
      <c r="E1282" s="139"/>
      <c r="F1282" s="70"/>
      <c r="G1282" s="148"/>
    </row>
    <row r="1283" spans="1:7" s="101" customFormat="1">
      <c r="A1283" s="89"/>
      <c r="B1283" s="392"/>
      <c r="C1283" s="61"/>
      <c r="D1283" s="130"/>
      <c r="E1283" s="112"/>
      <c r="F1283" s="130"/>
      <c r="G1283" s="148"/>
    </row>
    <row r="1284" spans="1:7" s="101" customFormat="1">
      <c r="A1284" s="89"/>
      <c r="B1284" s="392"/>
      <c r="C1284" s="61"/>
      <c r="D1284" s="130"/>
      <c r="E1284" s="112"/>
      <c r="F1284" s="130"/>
    </row>
    <row r="1285" spans="1:7" s="101" customFormat="1">
      <c r="A1285" s="89"/>
      <c r="B1285" s="392"/>
      <c r="C1285" s="57"/>
      <c r="D1285" s="70"/>
      <c r="E1285" s="70"/>
      <c r="F1285" s="130"/>
    </row>
    <row r="1286" spans="1:7" s="101" customFormat="1">
      <c r="A1286" s="89"/>
      <c r="B1286" s="392"/>
      <c r="C1286" s="61"/>
      <c r="D1286" s="130"/>
      <c r="E1286" s="112"/>
      <c r="F1286" s="130"/>
    </row>
    <row r="1287" spans="1:7" s="101" customFormat="1">
      <c r="A1287" s="89"/>
      <c r="B1287" s="392"/>
      <c r="C1287" s="61"/>
      <c r="D1287" s="130"/>
      <c r="E1287" s="112"/>
      <c r="F1287" s="130"/>
    </row>
    <row r="1288" spans="1:7" s="101" customFormat="1">
      <c r="A1288" s="89"/>
      <c r="B1288" s="392"/>
      <c r="C1288" s="57"/>
      <c r="D1288" s="70"/>
      <c r="E1288" s="139"/>
      <c r="F1288" s="130"/>
    </row>
    <row r="1289" spans="1:7" s="101" customFormat="1">
      <c r="A1289" s="89"/>
      <c r="B1289" s="392"/>
      <c r="C1289" s="61"/>
      <c r="D1289" s="130"/>
      <c r="E1289" s="112"/>
      <c r="F1289" s="130"/>
    </row>
    <row r="1290" spans="1:7" s="101" customFormat="1">
      <c r="A1290" s="89"/>
      <c r="B1290" s="392"/>
      <c r="C1290" s="61"/>
      <c r="D1290" s="130"/>
      <c r="E1290" s="112"/>
      <c r="F1290" s="130"/>
      <c r="G1290" s="148"/>
    </row>
    <row r="1291" spans="1:7" s="101" customFormat="1">
      <c r="A1291" s="246"/>
      <c r="B1291" s="392"/>
      <c r="C1291" s="61"/>
      <c r="D1291" s="130"/>
      <c r="E1291" s="112"/>
      <c r="F1291" s="130"/>
      <c r="G1291" s="148"/>
    </row>
    <row r="1292" spans="1:7" s="101" customFormat="1">
      <c r="A1292" s="246"/>
      <c r="B1292" s="392"/>
      <c r="C1292" s="61"/>
      <c r="D1292" s="130"/>
      <c r="E1292" s="112"/>
      <c r="F1292" s="130"/>
      <c r="G1292" s="148"/>
    </row>
    <row r="1293" spans="1:7" s="101" customFormat="1">
      <c r="A1293" s="246"/>
      <c r="B1293" s="392"/>
      <c r="C1293" s="61"/>
      <c r="D1293" s="130"/>
      <c r="E1293" s="112"/>
      <c r="F1293" s="130"/>
      <c r="G1293" s="148"/>
    </row>
    <row r="1294" spans="1:7" s="101" customFormat="1">
      <c r="A1294" s="246"/>
      <c r="B1294" s="392"/>
      <c r="C1294" s="61"/>
      <c r="D1294" s="130"/>
      <c r="E1294" s="112"/>
      <c r="F1294" s="130"/>
      <c r="G1294" s="148"/>
    </row>
    <row r="1295" spans="1:7" s="101" customFormat="1">
      <c r="A1295" s="246"/>
      <c r="B1295" s="392"/>
      <c r="C1295" s="61"/>
      <c r="D1295" s="130"/>
      <c r="E1295" s="112"/>
      <c r="F1295" s="130"/>
      <c r="G1295" s="148"/>
    </row>
    <row r="1296" spans="1:7" s="101" customFormat="1">
      <c r="A1296" s="89"/>
      <c r="B1296" s="207"/>
      <c r="C1296" s="61"/>
      <c r="D1296" s="130"/>
      <c r="E1296" s="112"/>
      <c r="F1296" s="130"/>
      <c r="G1296" s="148"/>
    </row>
    <row r="1297" spans="1:7" s="101" customFormat="1">
      <c r="A1297" s="89"/>
      <c r="B1297" s="392"/>
      <c r="C1297" s="57"/>
      <c r="D1297" s="70"/>
      <c r="E1297" s="70"/>
      <c r="F1297" s="70"/>
      <c r="G1297" s="148"/>
    </row>
    <row r="1298" spans="1:7" s="101" customFormat="1">
      <c r="A1298" s="89"/>
      <c r="B1298" s="392"/>
      <c r="C1298" s="61"/>
      <c r="D1298" s="130"/>
      <c r="E1298" s="112"/>
      <c r="F1298" s="130"/>
      <c r="G1298" s="148"/>
    </row>
    <row r="1299" spans="1:7" s="101" customFormat="1">
      <c r="A1299" s="89"/>
      <c r="B1299" s="392"/>
      <c r="C1299" s="61"/>
      <c r="D1299" s="130"/>
      <c r="E1299" s="112"/>
      <c r="F1299" s="130"/>
      <c r="G1299" s="148"/>
    </row>
    <row r="1300" spans="1:7" s="101" customFormat="1">
      <c r="A1300" s="89"/>
      <c r="B1300" s="392"/>
      <c r="C1300" s="61"/>
      <c r="D1300" s="130"/>
      <c r="E1300" s="112"/>
      <c r="F1300" s="130"/>
      <c r="G1300" s="148"/>
    </row>
    <row r="1301" spans="1:7" s="101" customFormat="1">
      <c r="A1301" s="89"/>
      <c r="B1301" s="392"/>
      <c r="C1301" s="61"/>
      <c r="D1301" s="130"/>
      <c r="E1301" s="130"/>
      <c r="F1301" s="130"/>
    </row>
    <row r="1302" spans="1:7" s="101" customFormat="1">
      <c r="A1302" s="89"/>
      <c r="B1302" s="392"/>
      <c r="C1302" s="57"/>
      <c r="D1302" s="70"/>
      <c r="E1302" s="70"/>
      <c r="F1302" s="70"/>
      <c r="G1302" s="148"/>
    </row>
    <row r="1303" spans="1:7" s="101" customFormat="1">
      <c r="A1303" s="89"/>
      <c r="B1303" s="60"/>
      <c r="C1303" s="61"/>
      <c r="D1303" s="130"/>
      <c r="E1303" s="112"/>
      <c r="F1303" s="130"/>
      <c r="G1303" s="148"/>
    </row>
    <row r="1304" spans="1:7" s="101" customFormat="1">
      <c r="A1304" s="89"/>
      <c r="B1304" s="392"/>
      <c r="C1304" s="61"/>
      <c r="D1304" s="130"/>
      <c r="E1304" s="112"/>
      <c r="F1304" s="112"/>
      <c r="G1304" s="148"/>
    </row>
    <row r="1305" spans="1:7" s="101" customFormat="1">
      <c r="A1305" s="89"/>
      <c r="B1305" s="392"/>
      <c r="C1305" s="57"/>
      <c r="D1305" s="70"/>
      <c r="E1305" s="139"/>
      <c r="F1305" s="139"/>
      <c r="G1305" s="148"/>
    </row>
    <row r="1306" spans="1:7" s="101" customFormat="1">
      <c r="A1306" s="89"/>
      <c r="B1306" s="392"/>
      <c r="C1306" s="61"/>
      <c r="D1306" s="130"/>
      <c r="E1306" s="112"/>
      <c r="F1306" s="130"/>
      <c r="G1306" s="148"/>
    </row>
    <row r="1307" spans="1:7" s="101" customFormat="1">
      <c r="A1307" s="89"/>
      <c r="B1307" s="392"/>
      <c r="C1307" s="61"/>
      <c r="D1307" s="130"/>
      <c r="E1307" s="112"/>
      <c r="F1307" s="130"/>
      <c r="G1307" s="148"/>
    </row>
    <row r="1308" spans="1:7" s="101" customFormat="1">
      <c r="A1308" s="89"/>
      <c r="B1308" s="392"/>
      <c r="C1308" s="61"/>
      <c r="D1308" s="130"/>
      <c r="E1308" s="112"/>
      <c r="F1308" s="130"/>
      <c r="G1308" s="148"/>
    </row>
    <row r="1309" spans="1:7" s="101" customFormat="1">
      <c r="A1309" s="89"/>
      <c r="B1309" s="392"/>
      <c r="C1309" s="61"/>
      <c r="D1309" s="130"/>
      <c r="E1309" s="112"/>
      <c r="F1309" s="130"/>
      <c r="G1309" s="148"/>
    </row>
    <row r="1310" spans="1:7" s="101" customFormat="1">
      <c r="A1310" s="89"/>
      <c r="B1310" s="60"/>
      <c r="C1310" s="61"/>
      <c r="D1310" s="130"/>
      <c r="E1310" s="112"/>
      <c r="F1310" s="130"/>
      <c r="G1310" s="148"/>
    </row>
    <row r="1311" spans="1:7" s="101" customFormat="1">
      <c r="A1311" s="89"/>
      <c r="B1311" s="392"/>
      <c r="C1311" s="61"/>
      <c r="D1311" s="130"/>
      <c r="E1311" s="139"/>
      <c r="F1311" s="130"/>
      <c r="G1311" s="148"/>
    </row>
    <row r="1312" spans="1:7" s="101" customFormat="1">
      <c r="A1312" s="246"/>
      <c r="B1312" s="150"/>
      <c r="C1312" s="61"/>
      <c r="D1312" s="130"/>
      <c r="E1312" s="112"/>
      <c r="F1312" s="130"/>
      <c r="G1312" s="148"/>
    </row>
    <row r="1313" spans="1:8" s="101" customFormat="1">
      <c r="A1313" s="246"/>
      <c r="B1313" s="150"/>
      <c r="C1313" s="61"/>
      <c r="D1313" s="130"/>
      <c r="E1313" s="112"/>
      <c r="F1313" s="130"/>
      <c r="G1313" s="148"/>
    </row>
    <row r="1314" spans="1:8" s="101" customFormat="1">
      <c r="A1314" s="89"/>
      <c r="B1314" s="60"/>
      <c r="C1314" s="61"/>
      <c r="D1314" s="130"/>
      <c r="E1314" s="130"/>
      <c r="F1314" s="130"/>
      <c r="G1314" s="148"/>
    </row>
    <row r="1315" spans="1:8" s="101" customFormat="1">
      <c r="A1315" s="89"/>
      <c r="B1315" s="220"/>
      <c r="C1315" s="57"/>
      <c r="D1315" s="70"/>
      <c r="E1315" s="70"/>
      <c r="F1315" s="70"/>
      <c r="G1315" s="148"/>
    </row>
    <row r="1316" spans="1:8" s="101" customFormat="1">
      <c r="A1316" s="89"/>
      <c r="B1316" s="60"/>
      <c r="C1316" s="61"/>
      <c r="D1316" s="130"/>
      <c r="E1316" s="112"/>
      <c r="F1316" s="130"/>
      <c r="G1316" s="148"/>
    </row>
    <row r="1317" spans="1:8" s="101" customFormat="1">
      <c r="A1317" s="89"/>
      <c r="B1317" s="392"/>
      <c r="C1317" s="61"/>
      <c r="D1317" s="130"/>
      <c r="E1317" s="112"/>
      <c r="F1317" s="130"/>
      <c r="G1317" s="148"/>
    </row>
    <row r="1318" spans="1:8" s="101" customFormat="1">
      <c r="A1318" s="107"/>
      <c r="B1318" s="102"/>
      <c r="C1318" s="61"/>
      <c r="D1318" s="130"/>
      <c r="E1318" s="130"/>
      <c r="F1318" s="130"/>
      <c r="G1318" s="148"/>
      <c r="H1318" s="389"/>
    </row>
    <row r="1319" spans="1:8" s="101" customFormat="1">
      <c r="A1319" s="107"/>
      <c r="B1319" s="392"/>
      <c r="C1319" s="61"/>
      <c r="D1319" s="130"/>
      <c r="E1319" s="112"/>
      <c r="F1319" s="130"/>
      <c r="G1319" s="148"/>
      <c r="H1319" s="390"/>
    </row>
    <row r="1320" spans="1:8" s="101" customFormat="1">
      <c r="A1320" s="89"/>
      <c r="B1320" s="392"/>
      <c r="C1320" s="61"/>
      <c r="D1320" s="130"/>
      <c r="E1320" s="112"/>
      <c r="F1320" s="130"/>
      <c r="G1320" s="148"/>
      <c r="H1320" s="389"/>
    </row>
    <row r="1321" spans="1:8" s="101" customFormat="1">
      <c r="A1321" s="107"/>
      <c r="B1321" s="392"/>
      <c r="C1321" s="61"/>
      <c r="D1321" s="130"/>
      <c r="E1321" s="130"/>
      <c r="F1321" s="130"/>
      <c r="G1321" s="148"/>
      <c r="H1321" s="389"/>
    </row>
    <row r="1322" spans="1:8" s="101" customFormat="1">
      <c r="A1322" s="107"/>
      <c r="B1322" s="392"/>
      <c r="C1322" s="61"/>
      <c r="D1322" s="130"/>
      <c r="E1322" s="112"/>
      <c r="F1322" s="130"/>
      <c r="G1322" s="148"/>
    </row>
    <row r="1323" spans="1:8" s="101" customFormat="1">
      <c r="A1323" s="89"/>
      <c r="B1323" s="392"/>
      <c r="C1323" s="61"/>
      <c r="D1323" s="130"/>
      <c r="E1323" s="130"/>
      <c r="F1323" s="112"/>
      <c r="G1323" s="148"/>
    </row>
    <row r="1324" spans="1:8" s="101" customFormat="1">
      <c r="A1324" s="89"/>
      <c r="B1324" s="392"/>
      <c r="C1324" s="61"/>
      <c r="D1324" s="130"/>
      <c r="E1324" s="130"/>
      <c r="F1324" s="130"/>
      <c r="G1324" s="148"/>
    </row>
    <row r="1325" spans="1:8" s="101" customFormat="1">
      <c r="A1325" s="246"/>
      <c r="B1325" s="392"/>
      <c r="C1325" s="61"/>
      <c r="D1325" s="130"/>
      <c r="E1325" s="112"/>
      <c r="F1325" s="130"/>
      <c r="G1325" s="148"/>
    </row>
    <row r="1326" spans="1:8" s="101" customFormat="1">
      <c r="A1326" s="246"/>
      <c r="B1326" s="392"/>
      <c r="C1326" s="61"/>
      <c r="D1326" s="130"/>
      <c r="E1326" s="112"/>
      <c r="F1326" s="130"/>
      <c r="G1326" s="148"/>
    </row>
    <row r="1327" spans="1:8" s="101" customFormat="1">
      <c r="A1327" s="246"/>
      <c r="B1327" s="392"/>
      <c r="C1327" s="61"/>
      <c r="D1327" s="130"/>
      <c r="E1327" s="112"/>
      <c r="F1327" s="130"/>
      <c r="G1327" s="148"/>
    </row>
    <row r="1328" spans="1:8" s="101" customFormat="1">
      <c r="A1328" s="246"/>
      <c r="B1328" s="392"/>
      <c r="C1328" s="61"/>
      <c r="D1328" s="130"/>
      <c r="E1328" s="112"/>
      <c r="F1328" s="130"/>
      <c r="G1328" s="148"/>
    </row>
    <row r="1329" spans="1:7" s="101" customFormat="1">
      <c r="A1329" s="89"/>
      <c r="B1329" s="392"/>
      <c r="C1329" s="61"/>
      <c r="D1329" s="130"/>
      <c r="E1329" s="130"/>
      <c r="F1329" s="130"/>
      <c r="G1329" s="148"/>
    </row>
    <row r="1330" spans="1:7" s="101" customFormat="1">
      <c r="A1330" s="89"/>
      <c r="B1330" s="392"/>
      <c r="C1330" s="61"/>
      <c r="D1330" s="130"/>
      <c r="E1330" s="130"/>
      <c r="F1330" s="130"/>
      <c r="G1330" s="148"/>
    </row>
    <row r="1331" spans="1:7" s="101" customFormat="1">
      <c r="A1331" s="89"/>
      <c r="B1331" s="392"/>
      <c r="C1331" s="61"/>
      <c r="D1331" s="130"/>
      <c r="E1331" s="130"/>
      <c r="F1331" s="130"/>
      <c r="G1331" s="148"/>
    </row>
    <row r="1332" spans="1:7" s="101" customFormat="1">
      <c r="A1332" s="89"/>
      <c r="B1332" s="392"/>
      <c r="C1332" s="61"/>
      <c r="D1332" s="130"/>
      <c r="E1332" s="112"/>
      <c r="F1332" s="130"/>
      <c r="G1332" s="148"/>
    </row>
    <row r="1333" spans="1:7" s="101" customFormat="1">
      <c r="A1333" s="200"/>
      <c r="B1333" s="220"/>
      <c r="C1333" s="219"/>
      <c r="D1333" s="159"/>
      <c r="E1333" s="130"/>
      <c r="F1333" s="130"/>
      <c r="G1333" s="69"/>
    </row>
    <row r="1334" spans="1:7" s="101" customFormat="1">
      <c r="A1334" s="200"/>
      <c r="B1334" s="392"/>
      <c r="C1334" s="61"/>
      <c r="D1334" s="130"/>
      <c r="E1334" s="70"/>
      <c r="F1334" s="70"/>
      <c r="G1334" s="185"/>
    </row>
    <row r="1335" spans="1:7" s="101" customFormat="1">
      <c r="A1335" s="200"/>
      <c r="B1335" s="220"/>
      <c r="C1335" s="61"/>
      <c r="D1335" s="159"/>
      <c r="E1335" s="112"/>
      <c r="F1335" s="130"/>
      <c r="G1335" s="148"/>
    </row>
    <row r="1336" spans="1:7" s="101" customFormat="1">
      <c r="A1336" s="89"/>
      <c r="B1336" s="392"/>
      <c r="C1336" s="61"/>
      <c r="D1336" s="130"/>
      <c r="E1336" s="112"/>
      <c r="F1336" s="130"/>
      <c r="G1336" s="148"/>
    </row>
    <row r="1337" spans="1:7" s="101" customFormat="1">
      <c r="A1337" s="89"/>
      <c r="B1337" s="392"/>
      <c r="C1337" s="61"/>
      <c r="D1337" s="130"/>
      <c r="E1337" s="112"/>
      <c r="F1337" s="130"/>
      <c r="G1337" s="148"/>
    </row>
    <row r="1338" spans="1:7" s="101" customFormat="1">
      <c r="A1338" s="89"/>
      <c r="B1338" s="392"/>
      <c r="C1338" s="61"/>
      <c r="D1338" s="130"/>
      <c r="E1338" s="112"/>
      <c r="F1338" s="130"/>
      <c r="G1338" s="229"/>
    </row>
    <row r="1339" spans="1:7" s="101" customFormat="1">
      <c r="A1339" s="89"/>
      <c r="B1339" s="392"/>
      <c r="C1339" s="61"/>
      <c r="D1339" s="130"/>
      <c r="E1339" s="130"/>
      <c r="F1339" s="130"/>
      <c r="G1339" s="148"/>
    </row>
    <row r="1340" spans="1:7" s="101" customFormat="1">
      <c r="A1340" s="89"/>
      <c r="B1340" s="392"/>
      <c r="C1340" s="61"/>
      <c r="D1340" s="130"/>
      <c r="E1340" s="130"/>
      <c r="F1340" s="130"/>
      <c r="G1340" s="148"/>
    </row>
    <row r="1341" spans="1:7" s="69" customFormat="1">
      <c r="A1341" s="89"/>
      <c r="B1341" s="392"/>
      <c r="C1341" s="61"/>
      <c r="D1341" s="130"/>
      <c r="E1341" s="130"/>
      <c r="F1341" s="130"/>
      <c r="G1341" s="148"/>
    </row>
    <row r="1342" spans="1:7" s="185" customFormat="1">
      <c r="A1342" s="89"/>
      <c r="B1342" s="392"/>
      <c r="C1342" s="61"/>
      <c r="D1342" s="130"/>
      <c r="E1342" s="112"/>
      <c r="F1342" s="112"/>
      <c r="G1342" s="147"/>
    </row>
    <row r="1343" spans="1:7" s="69" customFormat="1">
      <c r="A1343" s="89"/>
      <c r="B1343" s="392"/>
      <c r="C1343" s="61"/>
      <c r="D1343" s="130"/>
      <c r="E1343" s="112"/>
      <c r="F1343" s="112"/>
      <c r="G1343" s="147"/>
    </row>
    <row r="1344" spans="1:7" s="101" customFormat="1">
      <c r="A1344" s="89"/>
      <c r="B1344" s="392"/>
      <c r="C1344" s="61"/>
      <c r="D1344" s="130"/>
      <c r="E1344" s="112"/>
      <c r="F1344" s="130"/>
      <c r="G1344" s="69"/>
    </row>
    <row r="1345" spans="1:8" s="101" customFormat="1">
      <c r="A1345" s="225"/>
      <c r="B1345" s="226"/>
      <c r="C1345" s="227"/>
      <c r="D1345" s="228"/>
      <c r="E1345" s="112"/>
      <c r="F1345" s="112"/>
      <c r="G1345" s="148"/>
    </row>
    <row r="1346" spans="1:8" s="101" customFormat="1">
      <c r="A1346" s="89"/>
      <c r="B1346" s="392"/>
      <c r="C1346" s="61"/>
      <c r="D1346" s="130"/>
      <c r="E1346" s="130"/>
      <c r="F1346" s="130"/>
      <c r="G1346" s="148"/>
    </row>
    <row r="1347" spans="1:8" s="101" customFormat="1">
      <c r="A1347" s="89"/>
      <c r="B1347" s="392"/>
      <c r="C1347" s="61"/>
      <c r="D1347" s="130"/>
      <c r="E1347" s="130"/>
      <c r="F1347" s="130"/>
      <c r="G1347" s="148"/>
    </row>
    <row r="1348" spans="1:8" s="101" customFormat="1">
      <c r="A1348" s="89"/>
      <c r="B1348" s="392"/>
      <c r="C1348" s="61"/>
      <c r="D1348" s="108"/>
      <c r="E1348" s="109"/>
      <c r="F1348" s="67"/>
    </row>
    <row r="1349" spans="1:8" s="101" customFormat="1">
      <c r="A1349" s="208"/>
      <c r="B1349" s="209"/>
      <c r="C1349" s="61"/>
      <c r="D1349" s="108"/>
      <c r="E1349" s="67"/>
      <c r="F1349" s="67"/>
    </row>
    <row r="1350" spans="1:8" s="147" customFormat="1">
      <c r="A1350" s="208"/>
      <c r="B1350" s="206"/>
      <c r="C1350" s="61"/>
      <c r="D1350" s="108"/>
      <c r="E1350" s="67"/>
      <c r="F1350" s="67"/>
      <c r="G1350" s="101"/>
    </row>
    <row r="1351" spans="1:8" s="147" customFormat="1">
      <c r="A1351" s="208"/>
      <c r="B1351" s="206"/>
      <c r="C1351" s="61"/>
      <c r="D1351" s="108"/>
      <c r="E1351" s="67"/>
      <c r="F1351" s="67"/>
      <c r="G1351" s="101"/>
    </row>
    <row r="1352" spans="1:8" s="69" customFormat="1">
      <c r="A1352" s="208"/>
      <c r="B1352" s="206"/>
      <c r="C1352" s="61"/>
      <c r="D1352" s="108"/>
      <c r="E1352" s="67"/>
      <c r="F1352" s="67"/>
      <c r="G1352" s="101"/>
    </row>
    <row r="1353" spans="1:8" s="126" customFormat="1">
      <c r="A1353" s="208"/>
      <c r="B1353" s="206"/>
      <c r="C1353" s="61"/>
      <c r="D1353" s="108"/>
      <c r="E1353" s="67"/>
      <c r="F1353" s="67"/>
      <c r="G1353" s="101"/>
      <c r="H1353" s="230"/>
    </row>
    <row r="1354" spans="1:8" s="101" customFormat="1">
      <c r="A1354" s="208"/>
      <c r="B1354" s="206"/>
      <c r="C1354" s="61"/>
      <c r="D1354" s="108"/>
      <c r="E1354" s="67"/>
      <c r="F1354" s="67"/>
    </row>
    <row r="1355" spans="1:8" s="101" customFormat="1">
      <c r="A1355" s="89"/>
      <c r="B1355" s="392"/>
      <c r="C1355" s="61"/>
      <c r="D1355" s="61"/>
      <c r="E1355" s="67"/>
      <c r="F1355" s="67"/>
      <c r="G1355" s="148"/>
    </row>
    <row r="1356" spans="1:8" s="101" customFormat="1">
      <c r="A1356" s="89"/>
      <c r="B1356" s="392"/>
      <c r="C1356" s="61"/>
      <c r="D1356" s="108"/>
      <c r="E1356" s="109"/>
      <c r="F1356" s="109"/>
      <c r="G1356" s="148"/>
    </row>
    <row r="1357" spans="1:8" s="101" customFormat="1">
      <c r="A1357" s="217"/>
      <c r="B1357" s="234"/>
      <c r="C1357" s="63"/>
      <c r="D1357" s="212"/>
      <c r="E1357" s="235"/>
      <c r="F1357" s="214"/>
      <c r="G1357" s="148"/>
    </row>
    <row r="1358" spans="1:8" s="101" customFormat="1">
      <c r="A1358" s="89"/>
      <c r="B1358" s="215"/>
      <c r="C1358" s="56"/>
      <c r="D1358" s="56"/>
      <c r="E1358" s="58"/>
      <c r="F1358" s="58"/>
      <c r="G1358" s="185"/>
    </row>
    <row r="1359" spans="1:8" s="101" customFormat="1">
      <c r="A1359" s="89"/>
      <c r="B1359" s="123"/>
      <c r="C1359" s="57"/>
      <c r="D1359" s="57"/>
      <c r="E1359" s="216"/>
      <c r="F1359" s="58"/>
      <c r="G1359" s="147"/>
    </row>
    <row r="1360" spans="1:8" s="101" customFormat="1">
      <c r="A1360" s="89"/>
      <c r="B1360" s="392"/>
      <c r="C1360" s="57"/>
      <c r="D1360" s="57"/>
      <c r="E1360" s="216"/>
      <c r="F1360" s="58"/>
      <c r="G1360" s="147"/>
    </row>
    <row r="1361" spans="1:255" s="101" customFormat="1">
      <c r="A1361" s="89"/>
      <c r="B1361" s="392"/>
      <c r="C1361" s="57"/>
      <c r="D1361" s="57"/>
      <c r="E1361" s="216"/>
      <c r="F1361" s="58"/>
      <c r="G1361" s="147"/>
    </row>
    <row r="1362" spans="1:255" s="101" customFormat="1">
      <c r="A1362" s="89"/>
      <c r="B1362" s="392"/>
      <c r="C1362" s="57"/>
      <c r="D1362" s="57"/>
      <c r="E1362" s="216"/>
      <c r="F1362" s="58"/>
      <c r="G1362" s="147"/>
    </row>
    <row r="1363" spans="1:255" s="101" customFormat="1">
      <c r="A1363" s="107"/>
      <c r="B1363" s="392"/>
      <c r="C1363" s="61"/>
      <c r="D1363" s="61"/>
      <c r="E1363" s="61"/>
      <c r="F1363" s="61"/>
      <c r="G1363" s="69"/>
    </row>
    <row r="1364" spans="1:255" s="101" customFormat="1">
      <c r="A1364" s="85"/>
      <c r="B1364" s="86"/>
      <c r="C1364" s="53"/>
      <c r="D1364" s="53"/>
      <c r="E1364" s="53"/>
      <c r="F1364" s="53"/>
      <c r="G1364" s="54"/>
    </row>
    <row r="1365" spans="1:255" s="101" customFormat="1" ht="30">
      <c r="A1365" s="247" t="s">
        <v>377</v>
      </c>
      <c r="B1365" s="71" t="s">
        <v>1751</v>
      </c>
      <c r="C1365" s="72"/>
      <c r="D1365" s="248"/>
      <c r="E1365" s="248"/>
      <c r="F1365" s="249"/>
      <c r="G1365" s="54"/>
    </row>
    <row r="1366" spans="1:255" s="185" customFormat="1">
      <c r="A1366" s="250"/>
      <c r="B1366" s="73"/>
      <c r="C1366" s="74"/>
      <c r="D1366" s="75"/>
      <c r="E1366" s="75"/>
      <c r="F1366" s="251"/>
      <c r="G1366" s="54"/>
    </row>
    <row r="1367" spans="1:255" s="147" customFormat="1" ht="30">
      <c r="A1367" s="252" t="s">
        <v>1</v>
      </c>
      <c r="B1367" s="76" t="s">
        <v>1752</v>
      </c>
      <c r="C1367" s="77"/>
      <c r="D1367" s="77"/>
      <c r="E1367" s="79"/>
      <c r="F1367" s="253">
        <f>F429</f>
        <v>0</v>
      </c>
      <c r="G1367" s="54"/>
    </row>
    <row r="1368" spans="1:255" s="147" customFormat="1">
      <c r="A1368" s="250"/>
      <c r="B1368" s="78"/>
      <c r="C1368" s="75"/>
      <c r="D1368" s="75"/>
      <c r="E1368" s="254"/>
      <c r="F1368" s="251"/>
      <c r="G1368" s="54"/>
    </row>
    <row r="1369" spans="1:255" s="147" customFormat="1">
      <c r="A1369" s="252" t="s">
        <v>38</v>
      </c>
      <c r="B1369" s="76" t="s">
        <v>1753</v>
      </c>
      <c r="C1369" s="77"/>
      <c r="D1369" s="77"/>
      <c r="E1369" s="79"/>
      <c r="F1369" s="253">
        <f>F562</f>
        <v>0</v>
      </c>
      <c r="G1369" s="54"/>
    </row>
    <row r="1370" spans="1:255" s="147" customFormat="1">
      <c r="A1370" s="250"/>
      <c r="B1370" s="78"/>
      <c r="C1370" s="75"/>
      <c r="D1370" s="75"/>
      <c r="E1370" s="254"/>
      <c r="F1370" s="251"/>
      <c r="G1370" s="54"/>
    </row>
    <row r="1371" spans="1:255" s="101" customFormat="1">
      <c r="A1371" s="252" t="s">
        <v>44</v>
      </c>
      <c r="B1371" s="76" t="s">
        <v>1754</v>
      </c>
      <c r="C1371" s="77"/>
      <c r="D1371" s="77"/>
      <c r="E1371" s="79"/>
      <c r="F1371" s="253">
        <f>F1232</f>
        <v>0</v>
      </c>
      <c r="G1371" s="54"/>
      <c r="H1371" s="69"/>
      <c r="I1371" s="69"/>
      <c r="J1371" s="69"/>
      <c r="K1371" s="69"/>
      <c r="L1371" s="69"/>
      <c r="M1371" s="69"/>
      <c r="N1371" s="69"/>
      <c r="O1371" s="69"/>
      <c r="P1371" s="69"/>
      <c r="Q1371" s="69"/>
      <c r="R1371" s="69"/>
      <c r="S1371" s="69"/>
      <c r="T1371" s="69"/>
      <c r="U1371" s="69"/>
      <c r="V1371" s="69"/>
      <c r="W1371" s="69"/>
      <c r="X1371" s="69"/>
      <c r="Y1371" s="69"/>
      <c r="Z1371" s="69"/>
      <c r="AA1371" s="69"/>
      <c r="AB1371" s="69"/>
      <c r="AC1371" s="69"/>
      <c r="AD1371" s="69"/>
      <c r="AE1371" s="69"/>
      <c r="AF1371" s="69"/>
      <c r="AG1371" s="69"/>
      <c r="AH1371" s="69"/>
      <c r="AI1371" s="69"/>
      <c r="AJ1371" s="69"/>
      <c r="AK1371" s="69"/>
      <c r="AL1371" s="69"/>
      <c r="AM1371" s="69"/>
      <c r="AN1371" s="69"/>
      <c r="AO1371" s="69"/>
      <c r="AP1371" s="69"/>
      <c r="AQ1371" s="69"/>
      <c r="AR1371" s="69"/>
      <c r="AS1371" s="69"/>
      <c r="AT1371" s="69"/>
      <c r="AU1371" s="69"/>
      <c r="AV1371" s="69"/>
      <c r="AW1371" s="69"/>
      <c r="AX1371" s="69"/>
      <c r="AY1371" s="69"/>
      <c r="AZ1371" s="69"/>
      <c r="BA1371" s="69"/>
      <c r="BB1371" s="69"/>
      <c r="BC1371" s="69"/>
      <c r="BD1371" s="69"/>
      <c r="BE1371" s="69"/>
      <c r="BF1371" s="69"/>
      <c r="BG1371" s="69"/>
      <c r="BH1371" s="69"/>
      <c r="BI1371" s="69"/>
      <c r="BJ1371" s="69"/>
      <c r="BK1371" s="69"/>
      <c r="BL1371" s="69"/>
      <c r="BM1371" s="69"/>
      <c r="BN1371" s="69"/>
      <c r="BO1371" s="69"/>
      <c r="BP1371" s="69"/>
      <c r="BQ1371" s="69"/>
      <c r="BR1371" s="69"/>
      <c r="BS1371" s="69"/>
      <c r="BT1371" s="69"/>
      <c r="BU1371" s="69"/>
      <c r="BV1371" s="69"/>
      <c r="BW1371" s="69"/>
      <c r="BX1371" s="69"/>
      <c r="BY1371" s="69"/>
      <c r="BZ1371" s="69"/>
      <c r="CA1371" s="69"/>
      <c r="CB1371" s="69"/>
      <c r="CC1371" s="69"/>
      <c r="CD1371" s="69"/>
      <c r="CE1371" s="69"/>
      <c r="CF1371" s="69"/>
      <c r="CG1371" s="69"/>
      <c r="CH1371" s="69"/>
      <c r="CI1371" s="69"/>
      <c r="CJ1371" s="69"/>
      <c r="CK1371" s="69"/>
      <c r="CL1371" s="69"/>
      <c r="CM1371" s="69"/>
      <c r="CN1371" s="69"/>
      <c r="CO1371" s="69"/>
      <c r="CP1371" s="69"/>
      <c r="CQ1371" s="69"/>
      <c r="CR1371" s="69"/>
      <c r="CS1371" s="69"/>
      <c r="CT1371" s="69"/>
      <c r="CU1371" s="69"/>
      <c r="CV1371" s="69"/>
      <c r="CW1371" s="69"/>
      <c r="CX1371" s="69"/>
      <c r="CY1371" s="69"/>
      <c r="CZ1371" s="69"/>
      <c r="DA1371" s="69"/>
      <c r="DB1371" s="69"/>
      <c r="DC1371" s="69"/>
      <c r="DD1371" s="69"/>
      <c r="DE1371" s="69"/>
      <c r="DF1371" s="69"/>
      <c r="DG1371" s="69"/>
      <c r="DH1371" s="69"/>
      <c r="DI1371" s="69"/>
      <c r="DJ1371" s="69"/>
      <c r="DK1371" s="69"/>
      <c r="DL1371" s="69"/>
      <c r="DM1371" s="69"/>
      <c r="DN1371" s="69"/>
      <c r="DO1371" s="69"/>
      <c r="DP1371" s="69"/>
      <c r="DQ1371" s="69"/>
      <c r="DR1371" s="69"/>
      <c r="DS1371" s="69"/>
      <c r="DT1371" s="69"/>
      <c r="DU1371" s="69"/>
      <c r="DV1371" s="69"/>
      <c r="DW1371" s="69"/>
      <c r="DX1371" s="69"/>
      <c r="DY1371" s="69"/>
      <c r="DZ1371" s="69"/>
      <c r="EA1371" s="69"/>
      <c r="EB1371" s="69"/>
      <c r="EC1371" s="69"/>
      <c r="ED1371" s="69"/>
      <c r="EE1371" s="69"/>
      <c r="EF1371" s="69"/>
      <c r="EG1371" s="69"/>
      <c r="EH1371" s="69"/>
      <c r="EI1371" s="69"/>
      <c r="EJ1371" s="69"/>
      <c r="EK1371" s="69"/>
      <c r="EL1371" s="69"/>
      <c r="EM1371" s="69"/>
      <c r="EN1371" s="69"/>
      <c r="EO1371" s="69"/>
      <c r="EP1371" s="69"/>
      <c r="EQ1371" s="69"/>
      <c r="ER1371" s="69"/>
      <c r="ES1371" s="69"/>
      <c r="ET1371" s="69"/>
      <c r="EU1371" s="69"/>
      <c r="EV1371" s="69"/>
      <c r="EW1371" s="69"/>
      <c r="EX1371" s="69"/>
      <c r="EY1371" s="69"/>
      <c r="EZ1371" s="69"/>
      <c r="FA1371" s="69"/>
      <c r="FB1371" s="69"/>
      <c r="FC1371" s="69"/>
      <c r="FD1371" s="69"/>
      <c r="FE1371" s="69"/>
      <c r="FF1371" s="69"/>
      <c r="FG1371" s="69"/>
      <c r="FH1371" s="69"/>
      <c r="FI1371" s="69"/>
      <c r="FJ1371" s="69"/>
      <c r="FK1371" s="69"/>
      <c r="FL1371" s="69"/>
      <c r="FM1371" s="69"/>
      <c r="FN1371" s="69"/>
      <c r="FO1371" s="69"/>
      <c r="FP1371" s="69"/>
      <c r="FQ1371" s="69"/>
      <c r="FR1371" s="69"/>
      <c r="FS1371" s="69"/>
      <c r="FT1371" s="69"/>
      <c r="FU1371" s="69"/>
      <c r="FV1371" s="69"/>
      <c r="FW1371" s="69"/>
      <c r="FX1371" s="69"/>
      <c r="FY1371" s="69"/>
      <c r="FZ1371" s="69"/>
      <c r="GA1371" s="69"/>
      <c r="GB1371" s="69"/>
      <c r="GC1371" s="69"/>
      <c r="GD1371" s="69"/>
      <c r="GE1371" s="69"/>
      <c r="GF1371" s="69"/>
      <c r="GG1371" s="69"/>
      <c r="GH1371" s="69"/>
      <c r="GI1371" s="69"/>
      <c r="GJ1371" s="69"/>
      <c r="GK1371" s="69"/>
      <c r="GL1371" s="69"/>
      <c r="GM1371" s="69"/>
      <c r="GN1371" s="69"/>
      <c r="GO1371" s="69"/>
      <c r="GP1371" s="69"/>
      <c r="GQ1371" s="69"/>
      <c r="GR1371" s="69"/>
      <c r="GS1371" s="69"/>
      <c r="GT1371" s="69"/>
      <c r="GU1371" s="69"/>
      <c r="GV1371" s="69"/>
      <c r="GW1371" s="69"/>
      <c r="GX1371" s="69"/>
      <c r="GY1371" s="69"/>
      <c r="GZ1371" s="69"/>
      <c r="HA1371" s="69"/>
      <c r="HB1371" s="69"/>
      <c r="HC1371" s="69"/>
      <c r="HD1371" s="69"/>
      <c r="HE1371" s="69"/>
      <c r="HF1371" s="69"/>
      <c r="HG1371" s="69"/>
      <c r="HH1371" s="69"/>
      <c r="HI1371" s="69"/>
      <c r="HJ1371" s="69"/>
      <c r="HK1371" s="69"/>
      <c r="HL1371" s="69"/>
      <c r="HM1371" s="69"/>
      <c r="HN1371" s="69"/>
      <c r="HO1371" s="69"/>
      <c r="HP1371" s="69"/>
      <c r="HQ1371" s="69"/>
      <c r="HR1371" s="69"/>
      <c r="HS1371" s="69"/>
      <c r="HT1371" s="69"/>
      <c r="HU1371" s="69"/>
      <c r="HV1371" s="69"/>
      <c r="HW1371" s="69"/>
      <c r="HX1371" s="69"/>
      <c r="HY1371" s="69"/>
      <c r="HZ1371" s="69"/>
      <c r="IA1371" s="69"/>
      <c r="IB1371" s="69"/>
      <c r="IC1371" s="69"/>
      <c r="ID1371" s="69"/>
      <c r="IE1371" s="69"/>
      <c r="IF1371" s="69"/>
      <c r="IG1371" s="69"/>
      <c r="IH1371" s="69"/>
      <c r="II1371" s="69"/>
      <c r="IJ1371" s="69"/>
      <c r="IK1371" s="69"/>
      <c r="IL1371" s="69"/>
      <c r="IM1371" s="69"/>
      <c r="IN1371" s="69"/>
      <c r="IO1371" s="69"/>
      <c r="IP1371" s="69"/>
      <c r="IQ1371" s="69"/>
      <c r="IR1371" s="69"/>
      <c r="IS1371" s="69"/>
      <c r="IT1371" s="69"/>
      <c r="IU1371" s="69"/>
    </row>
    <row r="1372" spans="1:255">
      <c r="A1372" s="250"/>
      <c r="B1372" s="78"/>
      <c r="C1372" s="75"/>
      <c r="D1372" s="75"/>
      <c r="E1372" s="254"/>
      <c r="F1372" s="251"/>
    </row>
    <row r="1373" spans="1:255">
      <c r="A1373" s="252" t="s">
        <v>78</v>
      </c>
      <c r="B1373" s="76" t="s">
        <v>1674</v>
      </c>
      <c r="C1373" s="77"/>
      <c r="D1373" s="77"/>
      <c r="E1373" s="79"/>
      <c r="F1373" s="253">
        <f>F1357</f>
        <v>0</v>
      </c>
    </row>
    <row r="1374" spans="1:255">
      <c r="A1374" s="250"/>
      <c r="B1374" s="78"/>
      <c r="C1374" s="75"/>
      <c r="D1374" s="75"/>
      <c r="E1374" s="254"/>
      <c r="F1374" s="251"/>
    </row>
    <row r="1375" spans="1:255">
      <c r="A1375" s="255" t="s">
        <v>377</v>
      </c>
      <c r="B1375" s="83" t="s">
        <v>1755</v>
      </c>
      <c r="C1375" s="84"/>
      <c r="D1375" s="84"/>
      <c r="E1375" s="256"/>
      <c r="F1375" s="257">
        <f>SUM(F1367:F1373)</f>
        <v>0</v>
      </c>
    </row>
    <row r="1376" spans="1:255">
      <c r="A1376" s="258"/>
      <c r="B1376" s="80"/>
      <c r="C1376" s="81"/>
      <c r="D1376" s="81"/>
      <c r="E1376" s="259"/>
      <c r="F1376" s="260"/>
    </row>
    <row r="1377" spans="1:7">
      <c r="A1377" s="258"/>
      <c r="B1377" s="80"/>
      <c r="C1377" s="81"/>
      <c r="D1377" s="81"/>
      <c r="E1377" s="259"/>
      <c r="F1377" s="260"/>
    </row>
    <row r="1378" spans="1:7">
      <c r="A1378" s="258"/>
      <c r="B1378" s="80"/>
      <c r="C1378" s="81"/>
      <c r="D1378" s="81"/>
      <c r="E1378" s="259"/>
      <c r="F1378" s="260"/>
    </row>
    <row r="1379" spans="1:7">
      <c r="A1379" s="258"/>
      <c r="B1379" s="80"/>
      <c r="C1379" s="81"/>
      <c r="D1379" s="81"/>
      <c r="E1379" s="259"/>
      <c r="F1379" s="260"/>
    </row>
    <row r="1380" spans="1:7">
      <c r="A1380" s="89"/>
      <c r="B1380" s="392"/>
      <c r="C1380" s="61"/>
      <c r="D1380" s="61"/>
      <c r="E1380" s="67"/>
      <c r="F1380" s="67"/>
      <c r="G1380" s="148"/>
    </row>
    <row r="1381" spans="1:7">
      <c r="A1381" s="107"/>
      <c r="B1381" s="123" t="s">
        <v>912</v>
      </c>
      <c r="C1381" s="57"/>
      <c r="D1381" s="61"/>
      <c r="E1381" s="61"/>
      <c r="F1381" s="61"/>
      <c r="G1381" s="148"/>
    </row>
    <row r="1382" spans="1:7" ht="15" customHeight="1">
      <c r="A1382" s="107" t="s">
        <v>1</v>
      </c>
      <c r="B1382" s="679" t="s">
        <v>1756</v>
      </c>
      <c r="C1382" s="679"/>
      <c r="D1382" s="679"/>
      <c r="E1382" s="679"/>
      <c r="F1382" s="679"/>
      <c r="G1382" s="148"/>
    </row>
    <row r="1383" spans="1:7" ht="15" customHeight="1">
      <c r="A1383" s="107" t="s">
        <v>38</v>
      </c>
      <c r="B1383" s="679" t="s">
        <v>1757</v>
      </c>
      <c r="C1383" s="679"/>
      <c r="D1383" s="679"/>
      <c r="E1383" s="679"/>
      <c r="F1383" s="679"/>
      <c r="G1383" s="148"/>
    </row>
    <row r="1384" spans="1:7" ht="15" customHeight="1">
      <c r="A1384" s="107" t="s">
        <v>44</v>
      </c>
      <c r="B1384" s="679" t="s">
        <v>1758</v>
      </c>
      <c r="C1384" s="679"/>
      <c r="D1384" s="679"/>
      <c r="E1384" s="679"/>
      <c r="F1384" s="679"/>
      <c r="G1384" s="148"/>
    </row>
    <row r="1385" spans="1:7" ht="15" customHeight="1">
      <c r="A1385" s="107" t="s">
        <v>78</v>
      </c>
      <c r="B1385" s="679" t="s">
        <v>1759</v>
      </c>
      <c r="C1385" s="679"/>
      <c r="D1385" s="679"/>
      <c r="E1385" s="679"/>
      <c r="F1385" s="679"/>
      <c r="G1385" s="148"/>
    </row>
    <row r="1386" spans="1:7" ht="15" customHeight="1">
      <c r="A1386" s="107" t="s">
        <v>82</v>
      </c>
      <c r="B1386" s="679" t="s">
        <v>1760</v>
      </c>
      <c r="C1386" s="679"/>
      <c r="D1386" s="679"/>
      <c r="E1386" s="679"/>
      <c r="F1386" s="679"/>
      <c r="G1386" s="148"/>
    </row>
    <row r="1387" spans="1:7" ht="15" customHeight="1">
      <c r="A1387" s="107" t="s">
        <v>106</v>
      </c>
      <c r="B1387" s="679" t="s">
        <v>1761</v>
      </c>
      <c r="C1387" s="679"/>
      <c r="D1387" s="679"/>
      <c r="E1387" s="679"/>
      <c r="F1387" s="679"/>
      <c r="G1387" s="148"/>
    </row>
    <row r="1388" spans="1:7" s="101" customFormat="1">
      <c r="A1388" s="85"/>
      <c r="B1388" s="86"/>
      <c r="C1388" s="53"/>
      <c r="D1388" s="53"/>
      <c r="E1388" s="53"/>
      <c r="F1388" s="53"/>
      <c r="G1388" s="54"/>
    </row>
    <row r="1389" spans="1:7" s="101" customFormat="1">
      <c r="A1389" s="85"/>
      <c r="B1389" s="86"/>
      <c r="C1389" s="53"/>
      <c r="D1389" s="53"/>
      <c r="E1389" s="53"/>
      <c r="F1389" s="53"/>
      <c r="G1389" s="54"/>
    </row>
    <row r="1390" spans="1:7" s="101" customFormat="1">
      <c r="A1390" s="85"/>
      <c r="B1390" s="86"/>
      <c r="C1390" s="53"/>
      <c r="D1390" s="53"/>
      <c r="E1390" s="53"/>
      <c r="F1390" s="53"/>
      <c r="G1390" s="54"/>
    </row>
    <row r="1391" spans="1:7" s="101" customFormat="1">
      <c r="A1391" s="85"/>
      <c r="B1391" s="86"/>
      <c r="C1391" s="53"/>
      <c r="D1391" s="53"/>
      <c r="E1391" s="53"/>
      <c r="F1391" s="53"/>
      <c r="G1391" s="54"/>
    </row>
    <row r="1392" spans="1:7" s="101" customFormat="1">
      <c r="A1392" s="85"/>
      <c r="B1392" s="86"/>
      <c r="C1392" s="53"/>
      <c r="D1392" s="53"/>
      <c r="E1392" s="53"/>
      <c r="F1392" s="53"/>
      <c r="G1392" s="54"/>
    </row>
    <row r="1393" spans="1:7" s="101" customFormat="1">
      <c r="A1393" s="85"/>
      <c r="B1393" s="86"/>
      <c r="C1393" s="53"/>
      <c r="D1393" s="53"/>
      <c r="E1393" s="53"/>
      <c r="F1393" s="53"/>
      <c r="G1393" s="54"/>
    </row>
    <row r="1394" spans="1:7" s="101" customFormat="1">
      <c r="A1394" s="85"/>
      <c r="B1394" s="86"/>
      <c r="C1394" s="53"/>
      <c r="D1394" s="53"/>
      <c r="E1394" s="53"/>
      <c r="F1394" s="53"/>
      <c r="G1394" s="54"/>
    </row>
    <row r="1395" spans="1:7" s="101" customFormat="1">
      <c r="A1395" s="85"/>
      <c r="B1395" s="86"/>
      <c r="C1395" s="53"/>
      <c r="D1395" s="53"/>
      <c r="E1395" s="53"/>
      <c r="F1395" s="53"/>
      <c r="G1395" s="54"/>
    </row>
  </sheetData>
  <mergeCells count="70">
    <mergeCell ref="A28:F28"/>
    <mergeCell ref="C47:F47"/>
    <mergeCell ref="C52:F52"/>
    <mergeCell ref="B56:F56"/>
    <mergeCell ref="B57:F58"/>
    <mergeCell ref="B60:F61"/>
    <mergeCell ref="B63:F64"/>
    <mergeCell ref="B66:F67"/>
    <mergeCell ref="B69:F70"/>
    <mergeCell ref="B72:F73"/>
    <mergeCell ref="B75:F75"/>
    <mergeCell ref="B76:F78"/>
    <mergeCell ref="B80:F81"/>
    <mergeCell ref="B82:F83"/>
    <mergeCell ref="B85:F86"/>
    <mergeCell ref="B88:F89"/>
    <mergeCell ref="B90:F91"/>
    <mergeCell ref="B92:F93"/>
    <mergeCell ref="B95:F95"/>
    <mergeCell ref="B96:F96"/>
    <mergeCell ref="B110:F111"/>
    <mergeCell ref="B114:F115"/>
    <mergeCell ref="B117:F118"/>
    <mergeCell ref="B120:F121"/>
    <mergeCell ref="B123:F123"/>
    <mergeCell ref="B127:F128"/>
    <mergeCell ref="B130:F131"/>
    <mergeCell ref="B133:F134"/>
    <mergeCell ref="B136:F137"/>
    <mergeCell ref="B138:F139"/>
    <mergeCell ref="B140:F140"/>
    <mergeCell ref="B141:F142"/>
    <mergeCell ref="B144:F146"/>
    <mergeCell ref="B152:F152"/>
    <mergeCell ref="B155:F157"/>
    <mergeCell ref="B159:F159"/>
    <mergeCell ref="B160:F160"/>
    <mergeCell ref="B162:F163"/>
    <mergeCell ref="B165:F166"/>
    <mergeCell ref="B168:F169"/>
    <mergeCell ref="B171:F172"/>
    <mergeCell ref="B174:F176"/>
    <mergeCell ref="B177:F178"/>
    <mergeCell ref="B180:F181"/>
    <mergeCell ref="B183:F184"/>
    <mergeCell ref="B187:F188"/>
    <mergeCell ref="B192:F192"/>
    <mergeCell ref="B299:D299"/>
    <mergeCell ref="B390:D390"/>
    <mergeCell ref="B435:D435"/>
    <mergeCell ref="A450:E450"/>
    <mergeCell ref="B467:F467"/>
    <mergeCell ref="B493:D493"/>
    <mergeCell ref="B497:D497"/>
    <mergeCell ref="B499:D499"/>
    <mergeCell ref="B501:D501"/>
    <mergeCell ref="B503:D503"/>
    <mergeCell ref="B1089:C1089"/>
    <mergeCell ref="B1242:C1242"/>
    <mergeCell ref="B1243:C1243"/>
    <mergeCell ref="B1244:C1244"/>
    <mergeCell ref="B1254:C1254"/>
    <mergeCell ref="B1255:C1255"/>
    <mergeCell ref="B1386:F1386"/>
    <mergeCell ref="B1387:F1387"/>
    <mergeCell ref="B1256:C1256"/>
    <mergeCell ref="B1382:F1382"/>
    <mergeCell ref="B1383:F1383"/>
    <mergeCell ref="B1384:F1384"/>
    <mergeCell ref="B1385:F1385"/>
  </mergeCells>
  <printOptions horizontalCentered="1"/>
  <pageMargins left="0.70833333333333304" right="0.43333333333333302" top="0.74861111111111101" bottom="0.74861111111111101" header="0.31527777777777799" footer="0.31527777777777799"/>
  <pageSetup paperSize="9" firstPageNumber="0" orientation="portrait" horizontalDpi="300" verticalDpi="300" r:id="rId1"/>
  <headerFooter>
    <oddHeader>&amp;L&amp;8CENTAR VINKO BEK&amp;R&amp;8TROŠKOVNIK</oddHeader>
    <oddFooter>&amp;L&amp;8JADRANOVO d.o.o.
Zagreb, Zapoljska 22&amp;R&amp;8&amp;F
&amp;A
&amp;P</oddFooter>
  </headerFooter>
  <rowBreaks count="5" manualBreakCount="5">
    <brk id="298" max="16383" man="1"/>
    <brk id="358" max="5" man="1"/>
    <brk id="389" max="16383" man="1"/>
    <brk id="434" max="16383" man="1"/>
    <brk id="492"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17"/>
  <sheetViews>
    <sheetView showZeros="0" view="pageBreakPreview" topLeftCell="B1" zoomScaleNormal="100" workbookViewId="0">
      <selection activeCell="B60" sqref="B60"/>
    </sheetView>
  </sheetViews>
  <sheetFormatPr defaultColWidth="9.140625" defaultRowHeight="12.75"/>
  <cols>
    <col min="1" max="1" width="6.7109375" style="1" customWidth="1"/>
    <col min="2" max="2" width="84.7109375" style="1" customWidth="1"/>
    <col min="3" max="1024" width="9.140625" style="1"/>
  </cols>
  <sheetData>
    <row r="2" spans="1:2" ht="15">
      <c r="A2" s="9" t="s">
        <v>168</v>
      </c>
      <c r="B2" s="2" t="s">
        <v>169</v>
      </c>
    </row>
    <row r="4" spans="1:2">
      <c r="A4" s="10" t="s">
        <v>1</v>
      </c>
      <c r="B4" s="10" t="s">
        <v>170</v>
      </c>
    </row>
    <row r="6" spans="1:2">
      <c r="B6" s="1" t="s">
        <v>171</v>
      </c>
    </row>
    <row r="8" spans="1:2" ht="54.95" customHeight="1">
      <c r="B8" s="1" t="s">
        <v>172</v>
      </c>
    </row>
    <row r="9" spans="1:2" ht="39.950000000000003" customHeight="1">
      <c r="B9" s="1" t="s">
        <v>173</v>
      </c>
    </row>
    <row r="10" spans="1:2" ht="25.5">
      <c r="B10" s="1" t="s">
        <v>174</v>
      </c>
    </row>
    <row r="11" spans="1:2" ht="38.25">
      <c r="B11" s="1" t="s">
        <v>175</v>
      </c>
    </row>
    <row r="13" spans="1:2">
      <c r="B13" s="1" t="s">
        <v>176</v>
      </c>
    </row>
    <row r="14" spans="1:2" ht="38.25">
      <c r="B14" s="1" t="s">
        <v>177</v>
      </c>
    </row>
    <row r="16" spans="1:2">
      <c r="B16" s="1" t="s">
        <v>178</v>
      </c>
    </row>
    <row r="17" spans="2:2" ht="38.25">
      <c r="B17" s="1" t="s">
        <v>179</v>
      </c>
    </row>
  </sheetData>
  <pageMargins left="0.74791666666666701" right="0.74791666666666701" top="0.98402777777777795" bottom="0.98333333333333295" header="0.51180555555555496" footer="0.51180555555555496"/>
  <pageSetup paperSize="9" scale="95" firstPageNumber="2" orientation="portrait" useFirstPageNumber="1" horizontalDpi="300" verticalDpi="300" r:id="rId1"/>
  <headerFooter>
    <oddHeader>&amp;L&amp;8 LUČKA UPRAVA ZADAR&amp;CTRAJEKTNI TERMINAL ZADAR - GAŽENICA
CENTRALNA ZGRADA TERMINALA&amp;RZOP. GP-TTZ-2715/06 -E</oddHeader>
    <oddFooter>&amp;L&amp;8DOKUMENTACIJA ZA NADMETANJE&amp;RMAPA2 - TROŠKOVNICI
&amp;F&amp;A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1"/>
  <sheetViews>
    <sheetView showZeros="0" view="pageBreakPreview" topLeftCell="A46" zoomScale="130" zoomScaleNormal="100" zoomScalePageLayoutView="130" workbookViewId="0">
      <selection activeCell="B60" sqref="B60"/>
    </sheetView>
  </sheetViews>
  <sheetFormatPr defaultColWidth="9.140625" defaultRowHeight="12"/>
  <cols>
    <col min="1" max="1" width="6.7109375" style="11" customWidth="1"/>
    <col min="2" max="2" width="84.7109375" style="12" customWidth="1"/>
    <col min="3" max="1024" width="9.140625" style="11"/>
  </cols>
  <sheetData>
    <row r="1" spans="2:2" ht="15">
      <c r="B1" s="13" t="s">
        <v>180</v>
      </c>
    </row>
    <row r="2" spans="2:2" s="11" customFormat="1"/>
    <row r="3" spans="2:2" ht="15">
      <c r="B3" s="13" t="s">
        <v>181</v>
      </c>
    </row>
    <row r="5" spans="2:2">
      <c r="B5" s="14" t="s">
        <v>182</v>
      </c>
    </row>
    <row r="7" spans="2:2" ht="24">
      <c r="B7" s="12" t="s">
        <v>183</v>
      </c>
    </row>
    <row r="8" spans="2:2" ht="84">
      <c r="B8" s="12" t="s">
        <v>184</v>
      </c>
    </row>
    <row r="9" spans="2:2" ht="36">
      <c r="B9" s="12" t="s">
        <v>185</v>
      </c>
    </row>
    <row r="10" spans="2:2" ht="24">
      <c r="B10" s="12" t="s">
        <v>186</v>
      </c>
    </row>
    <row r="11" spans="2:2">
      <c r="B11" s="12" t="s">
        <v>187</v>
      </c>
    </row>
    <row r="12" spans="2:2" ht="24">
      <c r="B12" s="12" t="s">
        <v>188</v>
      </c>
    </row>
    <row r="13" spans="2:2">
      <c r="B13" s="12" t="s">
        <v>189</v>
      </c>
    </row>
    <row r="14" spans="2:2" ht="18" customHeight="1">
      <c r="B14" s="12" t="s">
        <v>190</v>
      </c>
    </row>
    <row r="15" spans="2:2" ht="24">
      <c r="B15" s="12" t="s">
        <v>191</v>
      </c>
    </row>
    <row r="16" spans="2:2">
      <c r="B16" s="12" t="s">
        <v>192</v>
      </c>
    </row>
    <row r="17" spans="2:2">
      <c r="B17" s="12" t="s">
        <v>193</v>
      </c>
    </row>
    <row r="18" spans="2:2" ht="24">
      <c r="B18" s="12" t="s">
        <v>194</v>
      </c>
    </row>
    <row r="19" spans="2:2" ht="24">
      <c r="B19" s="12" t="s">
        <v>195</v>
      </c>
    </row>
    <row r="20" spans="2:2">
      <c r="B20" s="12" t="s">
        <v>196</v>
      </c>
    </row>
    <row r="21" spans="2:2" ht="24">
      <c r="B21" s="12" t="s">
        <v>197</v>
      </c>
    </row>
    <row r="22" spans="2:2">
      <c r="B22" s="12" t="s">
        <v>198</v>
      </c>
    </row>
    <row r="23" spans="2:2">
      <c r="B23" s="12" t="s">
        <v>199</v>
      </c>
    </row>
    <row r="25" spans="2:2">
      <c r="B25" s="12" t="s">
        <v>200</v>
      </c>
    </row>
    <row r="26" spans="2:2">
      <c r="B26" s="12" t="s">
        <v>201</v>
      </c>
    </row>
    <row r="27" spans="2:2">
      <c r="B27" s="12" t="s">
        <v>202</v>
      </c>
    </row>
    <row r="28" spans="2:2">
      <c r="B28" s="12" t="s">
        <v>203</v>
      </c>
    </row>
    <row r="29" spans="2:2">
      <c r="B29" s="12" t="s">
        <v>204</v>
      </c>
    </row>
    <row r="30" spans="2:2" ht="24">
      <c r="B30" s="12" t="s">
        <v>205</v>
      </c>
    </row>
    <row r="31" spans="2:2" ht="24">
      <c r="B31" s="12" t="s">
        <v>206</v>
      </c>
    </row>
    <row r="32" spans="2:2">
      <c r="B32" s="12" t="s">
        <v>207</v>
      </c>
    </row>
    <row r="34" spans="2:2" ht="24">
      <c r="B34" s="12" t="s">
        <v>208</v>
      </c>
    </row>
    <row r="35" spans="2:2" ht="24">
      <c r="B35" s="12" t="s">
        <v>209</v>
      </c>
    </row>
    <row r="36" spans="2:2">
      <c r="B36" s="12" t="s">
        <v>210</v>
      </c>
    </row>
    <row r="37" spans="2:2" ht="24">
      <c r="B37" s="12" t="s">
        <v>211</v>
      </c>
    </row>
    <row r="39" spans="2:2" ht="24">
      <c r="B39" s="12" t="s">
        <v>212</v>
      </c>
    </row>
    <row r="40" spans="2:2">
      <c r="B40" s="12" t="s">
        <v>213</v>
      </c>
    </row>
    <row r="43" spans="2:2">
      <c r="B43" s="12" t="s">
        <v>214</v>
      </c>
    </row>
    <row r="44" spans="2:2">
      <c r="B44" s="12" t="s">
        <v>215</v>
      </c>
    </row>
    <row r="45" spans="2:2">
      <c r="B45" s="12" t="s">
        <v>216</v>
      </c>
    </row>
    <row r="46" spans="2:2">
      <c r="B46" s="12" t="s">
        <v>217</v>
      </c>
    </row>
    <row r="47" spans="2:2">
      <c r="B47" s="12" t="s">
        <v>218</v>
      </c>
    </row>
    <row r="48" spans="2:2">
      <c r="B48" s="12" t="s">
        <v>219</v>
      </c>
    </row>
    <row r="49" spans="2:2">
      <c r="B49" s="12" t="s">
        <v>220</v>
      </c>
    </row>
    <row r="50" spans="2:2">
      <c r="B50" s="12" t="s">
        <v>221</v>
      </c>
    </row>
    <row r="51" spans="2:2">
      <c r="B51" s="12" t="s">
        <v>222</v>
      </c>
    </row>
    <row r="52" spans="2:2">
      <c r="B52" s="12" t="s">
        <v>223</v>
      </c>
    </row>
    <row r="53" spans="2:2">
      <c r="B53" s="12" t="s">
        <v>224</v>
      </c>
    </row>
    <row r="54" spans="2:2">
      <c r="B54" s="12" t="s">
        <v>225</v>
      </c>
    </row>
    <row r="55" spans="2:2" ht="24">
      <c r="B55" s="12" t="s">
        <v>226</v>
      </c>
    </row>
    <row r="56" spans="2:2">
      <c r="B56" s="12" t="s">
        <v>227</v>
      </c>
    </row>
    <row r="57" spans="2:2" ht="24">
      <c r="B57" s="12" t="s">
        <v>228</v>
      </c>
    </row>
    <row r="60" spans="2:2">
      <c r="B60" s="12" t="s">
        <v>229</v>
      </c>
    </row>
    <row r="62" spans="2:2" ht="24">
      <c r="B62" s="12" t="s">
        <v>230</v>
      </c>
    </row>
    <row r="64" spans="2:2" ht="25.5">
      <c r="B64" s="15" t="s">
        <v>231</v>
      </c>
    </row>
    <row r="66" spans="2:2" ht="24">
      <c r="B66" s="12" t="s">
        <v>232</v>
      </c>
    </row>
    <row r="68" spans="2:2" ht="36">
      <c r="B68" s="12" t="s">
        <v>233</v>
      </c>
    </row>
    <row r="69" spans="2:2">
      <c r="B69" s="12" t="s">
        <v>234</v>
      </c>
    </row>
    <row r="71" spans="2:2" s="1" customFormat="1" ht="38.25">
      <c r="B71" s="1" t="s">
        <v>235</v>
      </c>
    </row>
  </sheetData>
  <pageMargins left="0.7" right="0.7" top="0.75" bottom="0.75" header="0.51180555555555496" footer="0.51180555555555496"/>
  <pageSetup paperSize="9" firstPageNumber="0" orientation="portrait" horizontalDpi="300" verticalDpi="300" r:id="rId1"/>
  <rowBreaks count="1" manualBreakCount="1">
    <brk id="4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174"/>
  <sheetViews>
    <sheetView showZeros="0" view="pageBreakPreview" topLeftCell="A61" zoomScale="130" zoomScaleNormal="100" zoomScalePageLayoutView="130" workbookViewId="0">
      <selection activeCell="B60" sqref="B60"/>
    </sheetView>
  </sheetViews>
  <sheetFormatPr defaultColWidth="9.140625" defaultRowHeight="12"/>
  <cols>
    <col min="1" max="1" width="6.7109375" style="11" customWidth="1"/>
    <col min="2" max="2" width="84.7109375" style="12" customWidth="1"/>
    <col min="3" max="3" width="17" style="11" customWidth="1"/>
    <col min="4" max="1024" width="9.140625" style="11"/>
  </cols>
  <sheetData>
    <row r="2" spans="1:3" ht="15">
      <c r="B2" s="13" t="s">
        <v>180</v>
      </c>
    </row>
    <row r="4" spans="1:3" ht="15">
      <c r="B4" s="13" t="s">
        <v>236</v>
      </c>
    </row>
    <row r="5" spans="1:3" ht="15">
      <c r="B5" s="13"/>
    </row>
    <row r="6" spans="1:3" s="16" customFormat="1">
      <c r="B6" s="17" t="s">
        <v>237</v>
      </c>
    </row>
    <row r="7" spans="1:3" s="16" customFormat="1">
      <c r="B7" s="17"/>
    </row>
    <row r="8" spans="1:3" s="16" customFormat="1" ht="24">
      <c r="B8" s="17" t="s">
        <v>238</v>
      </c>
    </row>
    <row r="9" spans="1:3" s="16" customFormat="1" ht="96">
      <c r="B9" s="17" t="s">
        <v>239</v>
      </c>
      <c r="C9" s="17" t="s">
        <v>240</v>
      </c>
    </row>
    <row r="10" spans="1:3" s="16" customFormat="1" ht="60">
      <c r="B10" s="17" t="s">
        <v>241</v>
      </c>
    </row>
    <row r="11" spans="1:3" s="16" customFormat="1" ht="24">
      <c r="B11" s="17" t="s">
        <v>242</v>
      </c>
    </row>
    <row r="12" spans="1:3" s="16" customFormat="1" ht="36">
      <c r="B12" s="17" t="s">
        <v>243</v>
      </c>
    </row>
    <row r="13" spans="1:3" s="16" customFormat="1" ht="24">
      <c r="B13" s="17" t="s">
        <v>244</v>
      </c>
    </row>
    <row r="14" spans="1:3" s="17" customFormat="1" ht="60">
      <c r="A14" s="18"/>
      <c r="B14" s="17" t="s">
        <v>245</v>
      </c>
    </row>
    <row r="16" spans="1:3">
      <c r="B16" s="14" t="s">
        <v>182</v>
      </c>
    </row>
    <row r="17" spans="2:2">
      <c r="B17" s="14"/>
    </row>
    <row r="18" spans="2:2" ht="24">
      <c r="B18" s="15" t="s">
        <v>246</v>
      </c>
    </row>
    <row r="19" spans="2:2" ht="36">
      <c r="B19" s="15" t="s">
        <v>247</v>
      </c>
    </row>
    <row r="20" spans="2:2" ht="48">
      <c r="B20" s="15" t="s">
        <v>248</v>
      </c>
    </row>
    <row r="21" spans="2:2" ht="24">
      <c r="B21" s="15" t="s">
        <v>249</v>
      </c>
    </row>
    <row r="22" spans="2:2" ht="36">
      <c r="B22" s="15" t="s">
        <v>250</v>
      </c>
    </row>
    <row r="23" spans="2:2" ht="24">
      <c r="B23" s="15" t="s">
        <v>251</v>
      </c>
    </row>
    <row r="24" spans="2:2">
      <c r="B24" s="15" t="s">
        <v>252</v>
      </c>
    </row>
    <row r="25" spans="2:2">
      <c r="B25" s="15" t="s">
        <v>253</v>
      </c>
    </row>
    <row r="26" spans="2:2">
      <c r="B26" s="15" t="s">
        <v>254</v>
      </c>
    </row>
    <row r="27" spans="2:2">
      <c r="B27" s="15" t="s">
        <v>255</v>
      </c>
    </row>
    <row r="28" spans="2:2">
      <c r="B28" s="15" t="s">
        <v>256</v>
      </c>
    </row>
    <row r="29" spans="2:2">
      <c r="B29" s="15" t="s">
        <v>257</v>
      </c>
    </row>
    <row r="30" spans="2:2" ht="24">
      <c r="B30" s="15" t="s">
        <v>258</v>
      </c>
    </row>
    <row r="31" spans="2:2">
      <c r="B31" s="15"/>
    </row>
    <row r="32" spans="2:2">
      <c r="B32" s="19" t="s">
        <v>259</v>
      </c>
    </row>
    <row r="33" spans="2:2">
      <c r="B33" s="19"/>
    </row>
    <row r="34" spans="2:2" ht="24">
      <c r="B34" s="15" t="s">
        <v>260</v>
      </c>
    </row>
    <row r="35" spans="2:2">
      <c r="B35" s="15"/>
    </row>
    <row r="36" spans="2:2" ht="36">
      <c r="B36" s="15" t="s">
        <v>261</v>
      </c>
    </row>
    <row r="37" spans="2:2" ht="24">
      <c r="B37" s="15" t="s">
        <v>262</v>
      </c>
    </row>
    <row r="38" spans="2:2">
      <c r="B38" s="15"/>
    </row>
    <row r="39" spans="2:2">
      <c r="B39" s="15" t="s">
        <v>263</v>
      </c>
    </row>
    <row r="40" spans="2:2" ht="24">
      <c r="B40" s="15" t="s">
        <v>264</v>
      </c>
    </row>
    <row r="41" spans="2:2" ht="24">
      <c r="B41" s="15" t="s">
        <v>265</v>
      </c>
    </row>
    <row r="42" spans="2:2" ht="24">
      <c r="B42" s="15" t="s">
        <v>266</v>
      </c>
    </row>
    <row r="43" spans="2:2" ht="36">
      <c r="B43" s="15" t="s">
        <v>267</v>
      </c>
    </row>
    <row r="44" spans="2:2">
      <c r="B44" s="15"/>
    </row>
    <row r="45" spans="2:2">
      <c r="B45" s="15" t="s">
        <v>268</v>
      </c>
    </row>
    <row r="46" spans="2:2">
      <c r="B46" s="15" t="s">
        <v>269</v>
      </c>
    </row>
    <row r="47" spans="2:2" ht="24">
      <c r="B47" s="15" t="s">
        <v>270</v>
      </c>
    </row>
    <row r="48" spans="2:2">
      <c r="B48" s="15"/>
    </row>
    <row r="49" spans="2:2">
      <c r="B49" s="15"/>
    </row>
    <row r="50" spans="2:2">
      <c r="B50" s="19" t="s">
        <v>271</v>
      </c>
    </row>
    <row r="51" spans="2:2">
      <c r="B51" s="19"/>
    </row>
    <row r="52" spans="2:2">
      <c r="B52" s="15" t="s">
        <v>272</v>
      </c>
    </row>
    <row r="53" spans="2:2" ht="24">
      <c r="B53" s="15" t="s">
        <v>273</v>
      </c>
    </row>
    <row r="54" spans="2:2" ht="24">
      <c r="B54" s="15" t="s">
        <v>274</v>
      </c>
    </row>
    <row r="55" spans="2:2">
      <c r="B55" s="15" t="s">
        <v>275</v>
      </c>
    </row>
    <row r="56" spans="2:2" ht="13.5" customHeight="1">
      <c r="B56" s="15" t="s">
        <v>276</v>
      </c>
    </row>
    <row r="57" spans="2:2">
      <c r="B57" s="15" t="s">
        <v>277</v>
      </c>
    </row>
    <row r="58" spans="2:2">
      <c r="B58" s="15" t="s">
        <v>278</v>
      </c>
    </row>
    <row r="59" spans="2:2" ht="24">
      <c r="B59" s="15" t="s">
        <v>279</v>
      </c>
    </row>
    <row r="60" spans="2:2" ht="24">
      <c r="B60" s="15" t="s">
        <v>280</v>
      </c>
    </row>
    <row r="61" spans="2:2" ht="36">
      <c r="B61" s="15" t="s">
        <v>281</v>
      </c>
    </row>
    <row r="62" spans="2:2" ht="24">
      <c r="B62" s="15" t="s">
        <v>282</v>
      </c>
    </row>
    <row r="63" spans="2:2" ht="24">
      <c r="B63" s="15" t="s">
        <v>283</v>
      </c>
    </row>
    <row r="64" spans="2:2" ht="24">
      <c r="B64" s="15" t="s">
        <v>284</v>
      </c>
    </row>
    <row r="65" spans="2:2" ht="48">
      <c r="B65" s="15" t="s">
        <v>285</v>
      </c>
    </row>
    <row r="66" spans="2:2" ht="24">
      <c r="B66" s="15" t="s">
        <v>286</v>
      </c>
    </row>
    <row r="67" spans="2:2" ht="24">
      <c r="B67" s="15" t="s">
        <v>287</v>
      </c>
    </row>
    <row r="68" spans="2:2" ht="24">
      <c r="B68" s="15" t="s">
        <v>288</v>
      </c>
    </row>
    <row r="69" spans="2:2">
      <c r="B69" s="15"/>
    </row>
    <row r="70" spans="2:2">
      <c r="B70" s="19" t="s">
        <v>289</v>
      </c>
    </row>
    <row r="71" spans="2:2">
      <c r="B71" s="19"/>
    </row>
    <row r="72" spans="2:2" ht="24">
      <c r="B72" s="15" t="s">
        <v>290</v>
      </c>
    </row>
    <row r="73" spans="2:2">
      <c r="B73" s="15" t="s">
        <v>291</v>
      </c>
    </row>
    <row r="74" spans="2:2" ht="36">
      <c r="B74" s="15" t="s">
        <v>292</v>
      </c>
    </row>
    <row r="75" spans="2:2" ht="24">
      <c r="B75" s="15" t="s">
        <v>293</v>
      </c>
    </row>
    <row r="76" spans="2:2">
      <c r="B76" s="15" t="s">
        <v>294</v>
      </c>
    </row>
    <row r="77" spans="2:2" ht="13.5">
      <c r="B77" s="15" t="s">
        <v>295</v>
      </c>
    </row>
    <row r="78" spans="2:2">
      <c r="B78" s="15" t="s">
        <v>296</v>
      </c>
    </row>
    <row r="79" spans="2:2" ht="60">
      <c r="B79" s="15" t="s">
        <v>297</v>
      </c>
    </row>
    <row r="80" spans="2:2" ht="24">
      <c r="B80" s="15" t="s">
        <v>298</v>
      </c>
    </row>
    <row r="81" spans="2:2">
      <c r="B81" s="15" t="s">
        <v>299</v>
      </c>
    </row>
    <row r="82" spans="2:2" ht="24">
      <c r="B82" s="15" t="s">
        <v>300</v>
      </c>
    </row>
    <row r="83" spans="2:2" ht="24">
      <c r="B83" s="15" t="s">
        <v>301</v>
      </c>
    </row>
    <row r="84" spans="2:2" ht="24">
      <c r="B84" s="15" t="s">
        <v>302</v>
      </c>
    </row>
    <row r="85" spans="2:2">
      <c r="B85" s="15" t="s">
        <v>303</v>
      </c>
    </row>
    <row r="86" spans="2:2">
      <c r="B86" s="15" t="s">
        <v>304</v>
      </c>
    </row>
    <row r="87" spans="2:2" ht="24">
      <c r="B87" s="15" t="s">
        <v>305</v>
      </c>
    </row>
    <row r="88" spans="2:2" ht="24">
      <c r="B88" s="15" t="s">
        <v>306</v>
      </c>
    </row>
    <row r="89" spans="2:2" ht="24">
      <c r="B89" s="15" t="s">
        <v>307</v>
      </c>
    </row>
    <row r="90" spans="2:2">
      <c r="B90" s="15" t="s">
        <v>308</v>
      </c>
    </row>
    <row r="91" spans="2:2" ht="24">
      <c r="B91" s="20" t="s">
        <v>309</v>
      </c>
    </row>
    <row r="92" spans="2:2">
      <c r="B92" s="20"/>
    </row>
    <row r="93" spans="2:2">
      <c r="B93" s="20"/>
    </row>
    <row r="94" spans="2:2">
      <c r="B94" s="19" t="s">
        <v>310</v>
      </c>
    </row>
    <row r="95" spans="2:2">
      <c r="B95" s="19"/>
    </row>
    <row r="96" spans="2:2" ht="24">
      <c r="B96" s="15" t="s">
        <v>311</v>
      </c>
    </row>
    <row r="97" spans="2:2" ht="120">
      <c r="B97" s="15" t="s">
        <v>312</v>
      </c>
    </row>
    <row r="98" spans="2:2" ht="84">
      <c r="B98" s="15" t="s">
        <v>313</v>
      </c>
    </row>
    <row r="99" spans="2:2">
      <c r="B99" s="20" t="s">
        <v>314</v>
      </c>
    </row>
    <row r="100" spans="2:2">
      <c r="B100" s="20" t="s">
        <v>315</v>
      </c>
    </row>
    <row r="101" spans="2:2">
      <c r="B101" s="20" t="s">
        <v>316</v>
      </c>
    </row>
    <row r="102" spans="2:2">
      <c r="B102" s="20" t="s">
        <v>317</v>
      </c>
    </row>
    <row r="103" spans="2:2">
      <c r="B103" s="20" t="s">
        <v>318</v>
      </c>
    </row>
    <row r="104" spans="2:2" ht="24">
      <c r="B104" s="20" t="s">
        <v>319</v>
      </c>
    </row>
    <row r="105" spans="2:2" ht="24">
      <c r="B105" s="20" t="s">
        <v>320</v>
      </c>
    </row>
    <row r="106" spans="2:2">
      <c r="B106" s="20" t="s">
        <v>321</v>
      </c>
    </row>
    <row r="107" spans="2:2" ht="61.5" customHeight="1">
      <c r="B107" s="15" t="s">
        <v>322</v>
      </c>
    </row>
    <row r="108" spans="2:2" ht="36">
      <c r="B108" s="15" t="s">
        <v>323</v>
      </c>
    </row>
    <row r="109" spans="2:2" ht="48">
      <c r="B109" s="15" t="s">
        <v>324</v>
      </c>
    </row>
    <row r="110" spans="2:2" ht="36">
      <c r="B110" s="15" t="s">
        <v>325</v>
      </c>
    </row>
    <row r="111" spans="2:2">
      <c r="B111" s="15"/>
    </row>
    <row r="112" spans="2:2" ht="14.25" customHeight="1">
      <c r="B112" s="15" t="s">
        <v>326</v>
      </c>
    </row>
    <row r="113" spans="2:2">
      <c r="B113" s="15" t="s">
        <v>327</v>
      </c>
    </row>
    <row r="114" spans="2:2">
      <c r="B114" s="15"/>
    </row>
    <row r="115" spans="2:2" ht="72">
      <c r="B115" s="15" t="s">
        <v>328</v>
      </c>
    </row>
    <row r="116" spans="2:2" ht="36">
      <c r="B116" s="15" t="s">
        <v>329</v>
      </c>
    </row>
    <row r="117" spans="2:2" ht="60">
      <c r="B117" s="15" t="s">
        <v>330</v>
      </c>
    </row>
    <row r="118" spans="2:2" ht="60" customHeight="1">
      <c r="B118" s="15" t="s">
        <v>331</v>
      </c>
    </row>
    <row r="119" spans="2:2" ht="24">
      <c r="B119" s="15" t="s">
        <v>332</v>
      </c>
    </row>
    <row r="120" spans="2:2" ht="36">
      <c r="B120" s="15" t="s">
        <v>333</v>
      </c>
    </row>
    <row r="121" spans="2:2">
      <c r="B121" s="15"/>
    </row>
    <row r="122" spans="2:2">
      <c r="B122" s="15" t="s">
        <v>334</v>
      </c>
    </row>
    <row r="123" spans="2:2" ht="60">
      <c r="B123" s="15" t="s">
        <v>335</v>
      </c>
    </row>
    <row r="124" spans="2:2">
      <c r="B124" s="15"/>
    </row>
    <row r="125" spans="2:2">
      <c r="B125" s="15" t="s">
        <v>336</v>
      </c>
    </row>
    <row r="126" spans="2:2" ht="24">
      <c r="B126" s="15" t="s">
        <v>337</v>
      </c>
    </row>
    <row r="127" spans="2:2" ht="60">
      <c r="B127" s="15" t="s">
        <v>338</v>
      </c>
    </row>
    <row r="128" spans="2:2" ht="72">
      <c r="B128" s="15" t="s">
        <v>339</v>
      </c>
    </row>
    <row r="129" spans="2:2">
      <c r="B129" s="15"/>
    </row>
    <row r="130" spans="2:2">
      <c r="B130" s="15" t="s">
        <v>340</v>
      </c>
    </row>
    <row r="131" spans="2:2" ht="48">
      <c r="B131" s="15" t="s">
        <v>341</v>
      </c>
    </row>
    <row r="132" spans="2:2" ht="36">
      <c r="B132" s="15" t="s">
        <v>342</v>
      </c>
    </row>
    <row r="133" spans="2:2" ht="108">
      <c r="B133" s="15" t="s">
        <v>343</v>
      </c>
    </row>
    <row r="134" spans="2:2">
      <c r="B134" s="15"/>
    </row>
    <row r="135" spans="2:2">
      <c r="B135" s="19" t="s">
        <v>344</v>
      </c>
    </row>
    <row r="136" spans="2:2">
      <c r="B136" s="19"/>
    </row>
    <row r="137" spans="2:2">
      <c r="B137" s="15" t="s">
        <v>345</v>
      </c>
    </row>
    <row r="138" spans="2:2">
      <c r="B138" s="15" t="s">
        <v>346</v>
      </c>
    </row>
    <row r="139" spans="2:2" ht="24">
      <c r="B139" s="15" t="s">
        <v>347</v>
      </c>
    </row>
    <row r="140" spans="2:2" ht="24">
      <c r="B140" s="15" t="s">
        <v>348</v>
      </c>
    </row>
    <row r="141" spans="2:2">
      <c r="B141" s="15" t="s">
        <v>349</v>
      </c>
    </row>
    <row r="142" spans="2:2" ht="36">
      <c r="B142" s="15" t="s">
        <v>350</v>
      </c>
    </row>
    <row r="143" spans="2:2" ht="24">
      <c r="B143" s="15" t="s">
        <v>351</v>
      </c>
    </row>
    <row r="144" spans="2:2" ht="36">
      <c r="B144" s="15" t="s">
        <v>352</v>
      </c>
    </row>
    <row r="145" spans="2:2">
      <c r="B145" s="15" t="s">
        <v>353</v>
      </c>
    </row>
    <row r="146" spans="2:2" ht="24">
      <c r="B146" s="15" t="s">
        <v>354</v>
      </c>
    </row>
    <row r="147" spans="2:2">
      <c r="B147" s="15" t="s">
        <v>355</v>
      </c>
    </row>
    <row r="148" spans="2:2">
      <c r="B148" s="15" t="s">
        <v>356</v>
      </c>
    </row>
    <row r="149" spans="2:2" ht="24">
      <c r="B149" s="15" t="s">
        <v>357</v>
      </c>
    </row>
    <row r="150" spans="2:2" ht="36">
      <c r="B150" s="15" t="s">
        <v>358</v>
      </c>
    </row>
    <row r="151" spans="2:2">
      <c r="B151" s="20" t="s">
        <v>359</v>
      </c>
    </row>
    <row r="152" spans="2:2">
      <c r="B152" s="15"/>
    </row>
    <row r="153" spans="2:2">
      <c r="B153" s="15" t="s">
        <v>360</v>
      </c>
    </row>
    <row r="154" spans="2:2" ht="36" customHeight="1">
      <c r="B154" s="15" t="s">
        <v>361</v>
      </c>
    </row>
    <row r="155" spans="2:2" ht="24" customHeight="1">
      <c r="B155" s="15" t="s">
        <v>362</v>
      </c>
    </row>
    <row r="156" spans="2:2" ht="24.75" customHeight="1">
      <c r="B156" s="15" t="s">
        <v>363</v>
      </c>
    </row>
    <row r="157" spans="2:2">
      <c r="B157" s="15" t="s">
        <v>364</v>
      </c>
    </row>
    <row r="158" spans="2:2">
      <c r="B158" s="15" t="s">
        <v>365</v>
      </c>
    </row>
    <row r="159" spans="2:2">
      <c r="B159" s="15" t="s">
        <v>366</v>
      </c>
    </row>
    <row r="160" spans="2:2">
      <c r="B160" s="15" t="s">
        <v>367</v>
      </c>
    </row>
    <row r="161" spans="2:2">
      <c r="B161" s="15" t="s">
        <v>368</v>
      </c>
    </row>
    <row r="162" spans="2:2">
      <c r="B162" s="15" t="s">
        <v>369</v>
      </c>
    </row>
    <row r="163" spans="2:2">
      <c r="B163" s="16"/>
    </row>
    <row r="164" spans="2:2" ht="60">
      <c r="B164" s="15" t="s">
        <v>370</v>
      </c>
    </row>
    <row r="165" spans="2:2">
      <c r="B165" s="15"/>
    </row>
    <row r="166" spans="2:2">
      <c r="B166" s="15"/>
    </row>
    <row r="167" spans="2:2">
      <c r="B167" s="15"/>
    </row>
    <row r="168" spans="2:2">
      <c r="B168" s="15"/>
    </row>
    <row r="169" spans="2:2">
      <c r="B169" s="15"/>
    </row>
    <row r="170" spans="2:2">
      <c r="B170" s="15"/>
    </row>
    <row r="171" spans="2:2">
      <c r="B171" s="15"/>
    </row>
    <row r="172" spans="2:2">
      <c r="B172" s="15"/>
    </row>
    <row r="173" spans="2:2">
      <c r="B173" s="15"/>
    </row>
    <row r="174" spans="2:2">
      <c r="B174" s="15"/>
    </row>
  </sheetData>
  <pageMargins left="0.7" right="0.7" top="0.75" bottom="0.75" header="0.51180555555555496" footer="0.51180555555555496"/>
  <pageSetup paperSize="9" scale="86" firstPageNumber="0" orientation="portrait" horizontalDpi="300" verticalDpi="300" r:id="rId1"/>
  <rowBreaks count="5" manualBreakCount="5">
    <brk id="31" max="16383" man="1"/>
    <brk id="69" max="16383" man="1"/>
    <brk id="93" max="16383" man="1"/>
    <brk id="111" max="16383" man="1"/>
    <brk id="13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9"/>
  <sheetViews>
    <sheetView showZeros="0" view="pageBreakPreview" zoomScale="130" zoomScaleNormal="100" zoomScalePageLayoutView="130" workbookViewId="0">
      <selection activeCell="B60" sqref="B60"/>
    </sheetView>
  </sheetViews>
  <sheetFormatPr defaultColWidth="9.140625" defaultRowHeight="15.75"/>
  <cols>
    <col min="1" max="1" width="6.7109375" style="11" customWidth="1"/>
    <col min="2" max="2" width="84.7109375" style="40" customWidth="1"/>
    <col min="3" max="1024" width="9.140625" style="11"/>
  </cols>
  <sheetData>
    <row r="1" spans="2:2" ht="17.25">
      <c r="B1" s="41" t="s">
        <v>382</v>
      </c>
    </row>
    <row r="2" spans="2:2" ht="12">
      <c r="B2" s="42" t="s">
        <v>182</v>
      </c>
    </row>
    <row r="3" spans="2:2" ht="109.5" customHeight="1">
      <c r="B3" s="43" t="s">
        <v>383</v>
      </c>
    </row>
    <row r="4" spans="2:2" ht="144">
      <c r="B4" s="43" t="s">
        <v>384</v>
      </c>
    </row>
    <row r="5" spans="2:2" ht="36">
      <c r="B5" s="43" t="s">
        <v>385</v>
      </c>
    </row>
    <row r="6" spans="2:2" ht="48">
      <c r="B6" s="43" t="s">
        <v>386</v>
      </c>
    </row>
    <row r="7" spans="2:2" ht="36">
      <c r="B7" s="43" t="s">
        <v>387</v>
      </c>
    </row>
    <row r="8" spans="2:2" ht="60">
      <c r="B8" s="43" t="s">
        <v>388</v>
      </c>
    </row>
    <row r="9" spans="2:2" ht="36">
      <c r="B9" s="43" t="s">
        <v>389</v>
      </c>
    </row>
    <row r="10" spans="2:2" ht="60">
      <c r="B10" s="43" t="s">
        <v>390</v>
      </c>
    </row>
    <row r="11" spans="2:2" ht="60">
      <c r="B11" s="43" t="s">
        <v>391</v>
      </c>
    </row>
    <row r="12" spans="2:2" ht="108">
      <c r="B12" s="43" t="s">
        <v>392</v>
      </c>
    </row>
    <row r="13" spans="2:2" ht="72">
      <c r="B13" s="43" t="s">
        <v>393</v>
      </c>
    </row>
    <row r="14" spans="2:2" ht="36">
      <c r="B14" s="43" t="s">
        <v>394</v>
      </c>
    </row>
    <row r="15" spans="2:2" ht="72">
      <c r="B15" s="43" t="s">
        <v>395</v>
      </c>
    </row>
    <row r="16" spans="2:2" ht="48">
      <c r="B16" s="43" t="s">
        <v>396</v>
      </c>
    </row>
    <row r="17" spans="2:2" ht="12">
      <c r="B17" s="43"/>
    </row>
    <row r="18" spans="2:2" ht="87.75" customHeight="1">
      <c r="B18" s="43" t="s">
        <v>397</v>
      </c>
    </row>
    <row r="19" spans="2:2" ht="163.5" customHeight="1">
      <c r="B19" s="43" t="s">
        <v>398</v>
      </c>
    </row>
    <row r="20" spans="2:2" ht="24">
      <c r="B20" s="43" t="s">
        <v>399</v>
      </c>
    </row>
    <row r="21" spans="2:2" ht="72">
      <c r="B21" s="43" t="s">
        <v>400</v>
      </c>
    </row>
    <row r="22" spans="2:2" ht="60">
      <c r="B22" s="43" t="s">
        <v>401</v>
      </c>
    </row>
    <row r="23" spans="2:2" ht="60">
      <c r="B23" s="43" t="s">
        <v>402</v>
      </c>
    </row>
    <row r="24" spans="2:2" ht="36">
      <c r="B24" s="43" t="s">
        <v>403</v>
      </c>
    </row>
    <row r="25" spans="2:2" ht="36">
      <c r="B25" s="43" t="s">
        <v>404</v>
      </c>
    </row>
    <row r="26" spans="2:2" ht="72">
      <c r="B26" s="43" t="s">
        <v>405</v>
      </c>
    </row>
    <row r="27" spans="2:2" ht="12">
      <c r="B27" s="43"/>
    </row>
    <row r="28" spans="2:2" ht="96">
      <c r="B28" s="43" t="s">
        <v>406</v>
      </c>
    </row>
    <row r="29" spans="2:2" ht="24">
      <c r="B29" s="44" t="s">
        <v>407</v>
      </c>
    </row>
    <row r="30" spans="2:2" ht="48">
      <c r="B30" s="43" t="s">
        <v>408</v>
      </c>
    </row>
    <row r="31" spans="2:2" ht="60">
      <c r="B31" s="43" t="s">
        <v>409</v>
      </c>
    </row>
    <row r="32" spans="2:2" ht="36">
      <c r="B32" s="43" t="s">
        <v>410</v>
      </c>
    </row>
    <row r="33" spans="2:2" ht="12">
      <c r="B33" s="43" t="s">
        <v>411</v>
      </c>
    </row>
    <row r="34" spans="2:2" ht="12">
      <c r="B34" s="43" t="s">
        <v>412</v>
      </c>
    </row>
    <row r="35" spans="2:2" ht="12">
      <c r="B35" s="43" t="s">
        <v>413</v>
      </c>
    </row>
    <row r="36" spans="2:2" ht="12">
      <c r="B36" s="43" t="s">
        <v>414</v>
      </c>
    </row>
    <row r="37" spans="2:2" ht="12">
      <c r="B37" s="43" t="s">
        <v>415</v>
      </c>
    </row>
    <row r="38" spans="2:2" ht="12">
      <c r="B38" s="43" t="s">
        <v>416</v>
      </c>
    </row>
    <row r="39" spans="2:2" ht="12">
      <c r="B39" s="43" t="s">
        <v>417</v>
      </c>
    </row>
    <row r="40" spans="2:2" ht="12">
      <c r="B40" s="43" t="s">
        <v>418</v>
      </c>
    </row>
    <row r="41" spans="2:2" ht="12">
      <c r="B41" s="43" t="s">
        <v>419</v>
      </c>
    </row>
    <row r="42" spans="2:2" ht="36">
      <c r="B42" s="43" t="s">
        <v>420</v>
      </c>
    </row>
    <row r="43" spans="2:2" ht="12">
      <c r="B43" s="43"/>
    </row>
    <row r="44" spans="2:2" ht="12">
      <c r="B44" s="43"/>
    </row>
    <row r="45" spans="2:2" ht="12">
      <c r="B45" s="43"/>
    </row>
    <row r="46" spans="2:2" ht="12">
      <c r="B46" s="43"/>
    </row>
    <row r="47" spans="2:2" ht="12">
      <c r="B47" s="43"/>
    </row>
    <row r="48" spans="2:2" ht="12">
      <c r="B48" s="43"/>
    </row>
    <row r="49" spans="2:2" ht="12">
      <c r="B49" s="43"/>
    </row>
    <row r="52" spans="2:2">
      <c r="B52" s="45"/>
    </row>
    <row r="81" spans="2:2">
      <c r="B81" s="45"/>
    </row>
    <row r="84" spans="2:2">
      <c r="B84" s="45"/>
    </row>
    <row r="85" spans="2:2">
      <c r="B85" s="46"/>
    </row>
    <row r="88" spans="2:2">
      <c r="B88" s="47"/>
    </row>
    <row r="89" spans="2:2">
      <c r="B89" s="47"/>
    </row>
    <row r="90" spans="2:2">
      <c r="B90" s="47"/>
    </row>
    <row r="96" spans="2:2">
      <c r="B96" s="45"/>
    </row>
    <row r="97" spans="2:2">
      <c r="B97" s="46"/>
    </row>
    <row r="110" spans="2:2">
      <c r="B110" s="45"/>
    </row>
    <row r="111" spans="2:2">
      <c r="B111" s="45"/>
    </row>
    <row r="130" spans="2:2">
      <c r="B130" s="45"/>
    </row>
    <row r="132" spans="2:2">
      <c r="B132" s="45"/>
    </row>
    <row r="151" spans="2:2">
      <c r="B151" s="48"/>
    </row>
    <row r="152" spans="2:2">
      <c r="B152" s="48"/>
    </row>
    <row r="217" spans="2:2">
      <c r="B217" s="45"/>
    </row>
    <row r="224" spans="2:2">
      <c r="B224" s="45"/>
    </row>
    <row r="225" spans="2:2">
      <c r="B225" s="45"/>
    </row>
    <row r="234" spans="2:2">
      <c r="B234" s="46"/>
    </row>
    <row r="235" spans="2:2">
      <c r="B235" s="48"/>
    </row>
    <row r="236" spans="2:2">
      <c r="B236" s="49"/>
    </row>
    <row r="237" spans="2:2">
      <c r="B237" s="47"/>
    </row>
    <row r="242" spans="2:2">
      <c r="B242" s="46"/>
    </row>
    <row r="243" spans="2:2">
      <c r="B243" s="46"/>
    </row>
    <row r="252" spans="2:2">
      <c r="B252" s="50"/>
    </row>
    <row r="253" spans="2:2">
      <c r="B253" s="51"/>
    </row>
    <row r="254" spans="2:2">
      <c r="B254" s="50"/>
    </row>
    <row r="255" spans="2:2">
      <c r="B255" s="45"/>
    </row>
    <row r="256" spans="2:2">
      <c r="B256" s="50"/>
    </row>
    <row r="257" spans="2:2">
      <c r="B257" s="50"/>
    </row>
    <row r="258" spans="2:2">
      <c r="B258" s="50"/>
    </row>
    <row r="259" spans="2:2">
      <c r="B259" s="50"/>
    </row>
    <row r="260" spans="2:2">
      <c r="B260" s="50"/>
    </row>
    <row r="261" spans="2:2">
      <c r="B261" s="50"/>
    </row>
    <row r="264" spans="2:2">
      <c r="B264" s="47"/>
    </row>
    <row r="265" spans="2:2">
      <c r="B265" s="47"/>
    </row>
    <row r="266" spans="2:2">
      <c r="B266" s="47"/>
    </row>
    <row r="267" spans="2:2">
      <c r="B267" s="47"/>
    </row>
    <row r="268" spans="2:2">
      <c r="B268" s="47"/>
    </row>
    <row r="269" spans="2:2">
      <c r="B269" s="45"/>
    </row>
    <row r="270" spans="2:2">
      <c r="B270" s="47"/>
    </row>
    <row r="271" spans="2:2">
      <c r="B271" s="47"/>
    </row>
    <row r="272" spans="2:2">
      <c r="B272" s="47"/>
    </row>
    <row r="273" spans="2:2">
      <c r="B273" s="47"/>
    </row>
    <row r="274" spans="2:2">
      <c r="B274" s="47"/>
    </row>
    <row r="275" spans="2:2">
      <c r="B275" s="47"/>
    </row>
    <row r="276" spans="2:2">
      <c r="B276" s="47"/>
    </row>
    <row r="277" spans="2:2">
      <c r="B277" s="47"/>
    </row>
    <row r="278" spans="2:2">
      <c r="B278" s="47"/>
    </row>
    <row r="279" spans="2:2">
      <c r="B279" s="47"/>
    </row>
    <row r="280" spans="2:2">
      <c r="B280" s="47"/>
    </row>
    <row r="299" spans="2:2">
      <c r="B299" s="45"/>
    </row>
    <row r="300" spans="2:2">
      <c r="B300" s="47"/>
    </row>
    <row r="301" spans="2:2">
      <c r="B301" s="47"/>
    </row>
    <row r="302" spans="2:2">
      <c r="B302" s="47"/>
    </row>
    <row r="303" spans="2:2">
      <c r="B303" s="47"/>
    </row>
    <row r="304" spans="2:2">
      <c r="B304" s="47"/>
    </row>
    <row r="305" spans="2:2">
      <c r="B305" s="47"/>
    </row>
    <row r="306" spans="2:2">
      <c r="B306" s="47"/>
    </row>
    <row r="307" spans="2:2">
      <c r="B307" s="47"/>
    </row>
    <row r="308" spans="2:2">
      <c r="B308" s="47"/>
    </row>
    <row r="309" spans="2:2">
      <c r="B309" s="47"/>
    </row>
  </sheetData>
  <pageMargins left="0.7" right="0.7" top="0.75" bottom="0.75" header="0.51180555555555496" footer="0.51180555555555496"/>
  <pageSetup paperSize="9" scale="92" firstPageNumber="0" orientation="portrait" horizontalDpi="300" verticalDpi="300" r:id="rId1"/>
  <rowBreaks count="2" manualBreakCount="2">
    <brk id="12" max="16383" man="1"/>
    <brk id="2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58"/>
  <sheetViews>
    <sheetView showZeros="0" view="pageBreakPreview" topLeftCell="A38" zoomScaleNormal="100" workbookViewId="0">
      <selection activeCell="B60" sqref="B60"/>
    </sheetView>
  </sheetViews>
  <sheetFormatPr defaultColWidth="9.140625" defaultRowHeight="12.75"/>
  <cols>
    <col min="1" max="1" width="6.7109375" style="1" customWidth="1"/>
    <col min="2" max="2" width="84.7109375" style="1" customWidth="1"/>
    <col min="3" max="1024" width="9.140625" style="1"/>
  </cols>
  <sheetData>
    <row r="2" spans="1:2">
      <c r="A2" s="2" t="s">
        <v>168</v>
      </c>
      <c r="B2" s="2" t="s">
        <v>169</v>
      </c>
    </row>
    <row r="4" spans="1:2">
      <c r="A4" s="10" t="s">
        <v>78</v>
      </c>
      <c r="B4" s="10" t="s">
        <v>421</v>
      </c>
    </row>
    <row r="6" spans="1:2">
      <c r="B6" s="52" t="s">
        <v>422</v>
      </c>
    </row>
    <row r="7" spans="1:2" ht="25.5">
      <c r="B7" s="52" t="s">
        <v>423</v>
      </c>
    </row>
    <row r="8" spans="1:2">
      <c r="B8" s="52" t="s">
        <v>424</v>
      </c>
    </row>
    <row r="9" spans="1:2">
      <c r="B9" s="52" t="s">
        <v>425</v>
      </c>
    </row>
    <row r="10" spans="1:2">
      <c r="B10" s="1" t="s">
        <v>426</v>
      </c>
    </row>
    <row r="11" spans="1:2">
      <c r="B11" s="1" t="s">
        <v>427</v>
      </c>
    </row>
    <row r="13" spans="1:2">
      <c r="B13" s="52" t="s">
        <v>428</v>
      </c>
    </row>
    <row r="14" spans="1:2" ht="38.25">
      <c r="B14" s="52" t="s">
        <v>429</v>
      </c>
    </row>
    <row r="15" spans="1:2">
      <c r="B15" s="52" t="s">
        <v>430</v>
      </c>
    </row>
    <row r="16" spans="1:2">
      <c r="B16" s="52" t="s">
        <v>431</v>
      </c>
    </row>
    <row r="17" spans="2:2">
      <c r="B17" s="52" t="s">
        <v>432</v>
      </c>
    </row>
    <row r="18" spans="2:2">
      <c r="B18" s="52" t="s">
        <v>433</v>
      </c>
    </row>
    <row r="19" spans="2:2">
      <c r="B19" s="52" t="s">
        <v>434</v>
      </c>
    </row>
    <row r="20" spans="2:2">
      <c r="B20" s="52" t="s">
        <v>435</v>
      </c>
    </row>
    <row r="21" spans="2:2">
      <c r="B21" s="52" t="s">
        <v>436</v>
      </c>
    </row>
    <row r="22" spans="2:2">
      <c r="B22" s="52" t="s">
        <v>437</v>
      </c>
    </row>
    <row r="23" spans="2:2" ht="25.5">
      <c r="B23" s="52" t="s">
        <v>438</v>
      </c>
    </row>
    <row r="24" spans="2:2" ht="25.5">
      <c r="B24" s="52" t="s">
        <v>439</v>
      </c>
    </row>
    <row r="26" spans="2:2">
      <c r="B26" s="52" t="s">
        <v>440</v>
      </c>
    </row>
    <row r="27" spans="2:2">
      <c r="B27" s="52" t="s">
        <v>422</v>
      </c>
    </row>
    <row r="28" spans="2:2" ht="25.5">
      <c r="B28" s="52" t="s">
        <v>441</v>
      </c>
    </row>
    <row r="29" spans="2:2">
      <c r="B29" s="52" t="s">
        <v>424</v>
      </c>
    </row>
    <row r="30" spans="2:2">
      <c r="B30" s="52" t="s">
        <v>425</v>
      </c>
    </row>
    <row r="31" spans="2:2" ht="38.25">
      <c r="B31" s="52" t="s">
        <v>442</v>
      </c>
    </row>
    <row r="33" spans="2:2">
      <c r="B33" s="52" t="s">
        <v>443</v>
      </c>
    </row>
    <row r="34" spans="2:2">
      <c r="B34" s="52" t="s">
        <v>444</v>
      </c>
    </row>
    <row r="35" spans="2:2">
      <c r="B35" s="52" t="s">
        <v>445</v>
      </c>
    </row>
    <row r="36" spans="2:2">
      <c r="B36" s="52" t="s">
        <v>446</v>
      </c>
    </row>
    <row r="37" spans="2:2">
      <c r="B37" s="52" t="s">
        <v>447</v>
      </c>
    </row>
    <row r="38" spans="2:2" ht="38.25">
      <c r="B38" s="52" t="s">
        <v>448</v>
      </c>
    </row>
    <row r="39" spans="2:2">
      <c r="B39" s="52" t="s">
        <v>449</v>
      </c>
    </row>
    <row r="40" spans="2:2">
      <c r="B40" s="52" t="s">
        <v>450</v>
      </c>
    </row>
    <row r="41" spans="2:2">
      <c r="B41" s="52" t="s">
        <v>451</v>
      </c>
    </row>
    <row r="42" spans="2:2" ht="38.25">
      <c r="B42" s="52" t="s">
        <v>452</v>
      </c>
    </row>
    <row r="43" spans="2:2" ht="25.5">
      <c r="B43" s="52" t="s">
        <v>453</v>
      </c>
    </row>
    <row r="44" spans="2:2" ht="25.5">
      <c r="B44" s="52" t="s">
        <v>454</v>
      </c>
    </row>
    <row r="45" spans="2:2" ht="25.5">
      <c r="B45" s="52" t="s">
        <v>455</v>
      </c>
    </row>
    <row r="46" spans="2:2" ht="276" customHeight="1">
      <c r="B46" s="52" t="s">
        <v>456</v>
      </c>
    </row>
    <row r="47" spans="2:2" ht="165.75">
      <c r="B47" s="52" t="s">
        <v>457</v>
      </c>
    </row>
    <row r="48" spans="2:2" ht="38.25">
      <c r="B48" s="1" t="s">
        <v>458</v>
      </c>
    </row>
    <row r="49" spans="2:2">
      <c r="B49" s="52" t="s">
        <v>459</v>
      </c>
    </row>
    <row r="50" spans="2:2">
      <c r="B50" s="52" t="s">
        <v>460</v>
      </c>
    </row>
    <row r="51" spans="2:2">
      <c r="B51" s="52" t="s">
        <v>461</v>
      </c>
    </row>
    <row r="52" spans="2:2">
      <c r="B52" s="52" t="s">
        <v>462</v>
      </c>
    </row>
    <row r="53" spans="2:2">
      <c r="B53" s="52" t="s">
        <v>463</v>
      </c>
    </row>
    <row r="54" spans="2:2">
      <c r="B54" s="52" t="s">
        <v>464</v>
      </c>
    </row>
    <row r="55" spans="2:2">
      <c r="B55" s="52" t="s">
        <v>465</v>
      </c>
    </row>
    <row r="56" spans="2:2">
      <c r="B56" s="52" t="s">
        <v>466</v>
      </c>
    </row>
    <row r="57" spans="2:2">
      <c r="B57" s="52" t="s">
        <v>467</v>
      </c>
    </row>
    <row r="58" spans="2:2">
      <c r="B58" s="52" t="s">
        <v>468</v>
      </c>
    </row>
  </sheetData>
  <pageMargins left="0.74791666666666701" right="0.74791666666666701" top="0.98402777777777795" bottom="0.98333333333333295" header="0.51180555555555496" footer="0.51180555555555496"/>
  <pageSetup paperSize="9" scale="95" firstPageNumber="2" orientation="portrait" useFirstPageNumber="1" horizontalDpi="300" verticalDpi="300" r:id="rId1"/>
  <headerFooter>
    <oddHeader>&amp;L&amp;8 LUČKA UPRAVA ZADAR&amp;CTRAJEKTNI TERMINAL ZADAR - GAŽENICA
CENTRALNA ZGRADA TERMINALA&amp;RZOP. GP-TTZ-2715/06 -E</oddHeader>
    <oddFooter>&amp;L&amp;8DOKUMENTACIJA ZA NADMETANJE&amp;RMAPA2 - TROŠKOVNICI
&amp;F&amp;A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64"/>
  <sheetViews>
    <sheetView showZeros="0" view="pageBreakPreview" topLeftCell="A28" zoomScaleNormal="100" workbookViewId="0">
      <selection activeCell="B60" sqref="B60"/>
    </sheetView>
  </sheetViews>
  <sheetFormatPr defaultColWidth="9.140625" defaultRowHeight="12.75"/>
  <cols>
    <col min="1" max="1" width="6.7109375" style="1" customWidth="1"/>
    <col min="2" max="2" width="84.7109375" style="1" customWidth="1"/>
    <col min="3" max="1024" width="9.140625" style="1"/>
  </cols>
  <sheetData>
    <row r="2" spans="1:2">
      <c r="A2" s="2" t="s">
        <v>168</v>
      </c>
      <c r="B2" s="2" t="s">
        <v>169</v>
      </c>
    </row>
    <row r="3" spans="1:2" ht="15">
      <c r="A3" s="9"/>
      <c r="B3" s="9"/>
    </row>
    <row r="4" spans="1:2">
      <c r="A4" s="10" t="s">
        <v>82</v>
      </c>
      <c r="B4" s="10" t="s">
        <v>469</v>
      </c>
    </row>
    <row r="6" spans="1:2">
      <c r="B6" s="52" t="s">
        <v>422</v>
      </c>
    </row>
    <row r="7" spans="1:2" ht="25.5">
      <c r="B7" s="1" t="s">
        <v>470</v>
      </c>
    </row>
    <row r="8" spans="1:2" ht="25.5">
      <c r="B8" s="1" t="s">
        <v>471</v>
      </c>
    </row>
    <row r="9" spans="1:2" ht="30.75" customHeight="1">
      <c r="B9" s="52" t="s">
        <v>472</v>
      </c>
    </row>
    <row r="10" spans="1:2" ht="25.5">
      <c r="B10" s="1" t="s">
        <v>473</v>
      </c>
    </row>
    <row r="11" spans="1:2">
      <c r="B11" s="1" t="s">
        <v>474</v>
      </c>
    </row>
    <row r="12" spans="1:2">
      <c r="B12" s="1" t="s">
        <v>475</v>
      </c>
    </row>
    <row r="13" spans="1:2">
      <c r="B13" s="1" t="s">
        <v>476</v>
      </c>
    </row>
    <row r="14" spans="1:2">
      <c r="B14" s="52" t="s">
        <v>424</v>
      </c>
    </row>
    <row r="15" spans="1:2">
      <c r="B15" s="1" t="s">
        <v>426</v>
      </c>
    </row>
    <row r="16" spans="1:2">
      <c r="B16" s="1" t="s">
        <v>427</v>
      </c>
    </row>
    <row r="18" spans="2:2">
      <c r="B18" s="52" t="s">
        <v>477</v>
      </c>
    </row>
    <row r="19" spans="2:2">
      <c r="B19" s="52" t="s">
        <v>443</v>
      </c>
    </row>
    <row r="20" spans="2:2" ht="25.5">
      <c r="B20" s="1" t="s">
        <v>478</v>
      </c>
    </row>
    <row r="21" spans="2:2" ht="25.5">
      <c r="B21" s="1" t="s">
        <v>479</v>
      </c>
    </row>
    <row r="22" spans="2:2">
      <c r="B22" s="1" t="s">
        <v>480</v>
      </c>
    </row>
    <row r="23" spans="2:2" ht="26.25" customHeight="1">
      <c r="B23" s="1" t="s">
        <v>481</v>
      </c>
    </row>
    <row r="24" spans="2:2" ht="38.25">
      <c r="B24" s="1" t="s">
        <v>482</v>
      </c>
    </row>
    <row r="25" spans="2:2" ht="25.5">
      <c r="B25" s="1" t="s">
        <v>483</v>
      </c>
    </row>
    <row r="26" spans="2:2" ht="25.5">
      <c r="B26" s="1" t="s">
        <v>484</v>
      </c>
    </row>
    <row r="27" spans="2:2" ht="25.5">
      <c r="B27" s="1" t="s">
        <v>485</v>
      </c>
    </row>
    <row r="28" spans="2:2">
      <c r="B28" s="1" t="s">
        <v>486</v>
      </c>
    </row>
    <row r="29" spans="2:2">
      <c r="B29" s="52"/>
    </row>
    <row r="30" spans="2:2">
      <c r="B30" s="1" t="s">
        <v>487</v>
      </c>
    </row>
    <row r="31" spans="2:2">
      <c r="B31" s="52" t="s">
        <v>422</v>
      </c>
    </row>
    <row r="32" spans="2:2" ht="25.5">
      <c r="B32" s="1" t="s">
        <v>488</v>
      </c>
    </row>
    <row r="33" spans="2:2" ht="25.5">
      <c r="B33" s="1" t="s">
        <v>489</v>
      </c>
    </row>
    <row r="34" spans="2:2">
      <c r="B34" s="1" t="s">
        <v>490</v>
      </c>
    </row>
    <row r="35" spans="2:2">
      <c r="B35" s="1" t="s">
        <v>491</v>
      </c>
    </row>
    <row r="36" spans="2:2" ht="25.5">
      <c r="B36" s="1" t="s">
        <v>492</v>
      </c>
    </row>
    <row r="37" spans="2:2">
      <c r="B37" s="1" t="s">
        <v>493</v>
      </c>
    </row>
    <row r="38" spans="2:2">
      <c r="B38" s="1" t="s">
        <v>494</v>
      </c>
    </row>
    <row r="39" spans="2:2">
      <c r="B39" s="1" t="s">
        <v>495</v>
      </c>
    </row>
    <row r="40" spans="2:2">
      <c r="B40" s="1" t="s">
        <v>496</v>
      </c>
    </row>
    <row r="41" spans="2:2" ht="25.5">
      <c r="B41" s="1" t="s">
        <v>497</v>
      </c>
    </row>
    <row r="42" spans="2:2">
      <c r="B42" s="1" t="s">
        <v>443</v>
      </c>
    </row>
    <row r="43" spans="2:2">
      <c r="B43" s="1" t="s">
        <v>498</v>
      </c>
    </row>
    <row r="44" spans="2:2">
      <c r="B44" s="1" t="s">
        <v>499</v>
      </c>
    </row>
    <row r="45" spans="2:2">
      <c r="B45" s="1" t="s">
        <v>500</v>
      </c>
    </row>
    <row r="46" spans="2:2">
      <c r="B46" s="1" t="s">
        <v>501</v>
      </c>
    </row>
    <row r="47" spans="2:2" ht="25.5">
      <c r="B47" s="1" t="s">
        <v>502</v>
      </c>
    </row>
    <row r="48" spans="2:2" ht="25.5">
      <c r="B48" s="1" t="s">
        <v>503</v>
      </c>
    </row>
    <row r="50" spans="2:2" ht="38.25">
      <c r="B50" s="1" t="s">
        <v>458</v>
      </c>
    </row>
    <row r="52" spans="2:2">
      <c r="B52" s="1" t="s">
        <v>459</v>
      </c>
    </row>
    <row r="53" spans="2:2">
      <c r="B53" s="52"/>
    </row>
    <row r="54" spans="2:2">
      <c r="B54" s="1" t="s">
        <v>504</v>
      </c>
    </row>
    <row r="55" spans="2:2">
      <c r="B55" s="1" t="s">
        <v>505</v>
      </c>
    </row>
    <row r="56" spans="2:2">
      <c r="B56" s="1" t="s">
        <v>506</v>
      </c>
    </row>
    <row r="57" spans="2:2">
      <c r="B57" s="1" t="s">
        <v>507</v>
      </c>
    </row>
    <row r="58" spans="2:2">
      <c r="B58" s="1" t="s">
        <v>508</v>
      </c>
    </row>
    <row r="59" spans="2:2">
      <c r="B59" s="1" t="s">
        <v>509</v>
      </c>
    </row>
    <row r="60" spans="2:2">
      <c r="B60" s="52"/>
    </row>
    <row r="61" spans="2:2" ht="25.5">
      <c r="B61" s="2" t="s">
        <v>510</v>
      </c>
    </row>
    <row r="62" spans="2:2" ht="25.5">
      <c r="B62" s="2" t="s">
        <v>511</v>
      </c>
    </row>
    <row r="63" spans="2:2">
      <c r="B63" s="2"/>
    </row>
    <row r="64" spans="2:2">
      <c r="B64" s="2" t="s">
        <v>512</v>
      </c>
    </row>
  </sheetData>
  <pageMargins left="0.74791666666666701" right="0.74791666666666701" top="0.98402777777777795" bottom="0.98333333333333295" header="0.51180555555555496" footer="0.51180555555555496"/>
  <pageSetup paperSize="9" scale="95" firstPageNumber="2" orientation="portrait" useFirstPageNumber="1" horizontalDpi="300" verticalDpi="300" r:id="rId1"/>
  <headerFooter>
    <oddHeader>&amp;L&amp;8 LUČKA UPRAVA ZADAR&amp;CTRAJEKTNI TERMINAL ZADAR - GAŽENICA
CENTRALNA ZGRADA TERMINALA&amp;RZOP. GP-TTZ-2715/06 -E</oddHeader>
    <oddFooter>&amp;L&amp;8DOKUMENTACIJA ZA NADMETANJE&amp;RMAPA2 - TROŠKOVNICI
&amp;F&amp;A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99"/>
  <sheetViews>
    <sheetView showGridLines="0" showZeros="0" view="pageBreakPreview" topLeftCell="A4" zoomScaleNormal="100" workbookViewId="0">
      <selection activeCell="K292" sqref="K292"/>
    </sheetView>
  </sheetViews>
  <sheetFormatPr defaultColWidth="9.140625" defaultRowHeight="12.75"/>
  <cols>
    <col min="1" max="1" width="7.5703125" style="21" customWidth="1"/>
    <col min="2" max="2" width="41.42578125" style="21" customWidth="1"/>
    <col min="3" max="3" width="8.85546875" style="21" customWidth="1"/>
    <col min="4" max="4" width="8.28515625" style="21" customWidth="1"/>
    <col min="5" max="5" width="0.85546875" style="21" customWidth="1"/>
    <col min="6" max="6" width="33.140625" style="21" customWidth="1"/>
    <col min="7" max="1024" width="9.140625" style="21"/>
  </cols>
  <sheetData>
    <row r="1" spans="1:6" s="22" customFormat="1" ht="11.25"/>
    <row r="2" spans="1:6" s="22" customFormat="1" ht="11.25"/>
    <row r="3" spans="1:6" s="22" customFormat="1" ht="11.25"/>
    <row r="4" spans="1:6" s="22" customFormat="1" ht="11.25"/>
    <row r="5" spans="1:6" s="22" customFormat="1" ht="11.25"/>
    <row r="10" spans="1:6">
      <c r="A10" s="646" t="s">
        <v>371</v>
      </c>
      <c r="B10" s="646"/>
      <c r="C10" s="646"/>
      <c r="D10" s="646"/>
      <c r="E10" s="646"/>
      <c r="F10" s="646"/>
    </row>
    <row r="11" spans="1:6">
      <c r="A11" s="646"/>
      <c r="B11" s="646"/>
      <c r="C11" s="646"/>
      <c r="D11" s="646"/>
      <c r="E11" s="646"/>
      <c r="F11" s="646"/>
    </row>
    <row r="12" spans="1:6" ht="14.25">
      <c r="A12" s="23"/>
      <c r="B12" s="23"/>
      <c r="C12" s="24"/>
      <c r="D12" s="24"/>
      <c r="E12" s="24"/>
      <c r="F12" s="25"/>
    </row>
    <row r="13" spans="1:6" ht="18">
      <c r="A13" s="26"/>
      <c r="B13" s="647"/>
      <c r="C13" s="647"/>
      <c r="D13" s="647"/>
      <c r="E13" s="647"/>
      <c r="F13" s="27"/>
    </row>
    <row r="14" spans="1:6" ht="18">
      <c r="A14" s="28" t="s">
        <v>168</v>
      </c>
      <c r="B14" s="640" t="s">
        <v>372</v>
      </c>
      <c r="C14" s="640"/>
      <c r="D14" s="640"/>
      <c r="E14" s="640"/>
      <c r="F14" s="261">
        <f>'I. GRAĐEVINSKO-OBRTNIČKI'!E941</f>
        <v>0</v>
      </c>
    </row>
    <row r="15" spans="1:6" ht="18">
      <c r="A15" s="29"/>
      <c r="B15" s="640"/>
      <c r="C15" s="640"/>
      <c r="D15" s="640"/>
      <c r="E15" s="640"/>
      <c r="F15" s="30"/>
    </row>
    <row r="16" spans="1:6" ht="18" customHeight="1">
      <c r="A16" s="28" t="s">
        <v>1766</v>
      </c>
      <c r="B16" s="645" t="s">
        <v>374</v>
      </c>
      <c r="C16" s="645"/>
      <c r="D16" s="645"/>
      <c r="E16" s="645"/>
      <c r="F16" s="261">
        <f>'II. VODOVOD I ODVODNJA'!F181</f>
        <v>0</v>
      </c>
    </row>
    <row r="17" spans="1:6" ht="18">
      <c r="A17" s="29"/>
      <c r="B17" s="640"/>
      <c r="C17" s="640"/>
      <c r="D17" s="640"/>
      <c r="E17" s="640"/>
      <c r="F17" s="30"/>
    </row>
    <row r="18" spans="1:6" ht="18" customHeight="1">
      <c r="A18" s="28" t="s">
        <v>373</v>
      </c>
      <c r="B18" s="645" t="s">
        <v>376</v>
      </c>
      <c r="C18" s="645"/>
      <c r="D18" s="645"/>
      <c r="E18" s="645"/>
      <c r="F18" s="261">
        <f>'III. ELEKTROINSTALACIJE'!F193</f>
        <v>0</v>
      </c>
    </row>
    <row r="19" spans="1:6" ht="18">
      <c r="A19" s="29"/>
      <c r="B19" s="640"/>
      <c r="C19" s="640"/>
      <c r="D19" s="640"/>
      <c r="E19" s="640"/>
      <c r="F19" s="30"/>
    </row>
    <row r="20" spans="1:6" ht="18" customHeight="1">
      <c r="A20" s="28" t="s">
        <v>375</v>
      </c>
      <c r="B20" s="645" t="s">
        <v>378</v>
      </c>
      <c r="C20" s="645"/>
      <c r="D20" s="645"/>
      <c r="E20" s="645"/>
      <c r="F20" s="261">
        <f>'IV. GRIJANJE, HLAĐENJE I VENT.'!F505</f>
        <v>0</v>
      </c>
    </row>
    <row r="21" spans="1:6" ht="18">
      <c r="A21" s="29"/>
      <c r="B21" s="640"/>
      <c r="C21" s="640"/>
      <c r="D21" s="640"/>
      <c r="E21" s="640"/>
      <c r="F21" s="30"/>
    </row>
    <row r="22" spans="1:6" ht="18">
      <c r="A22" s="28"/>
      <c r="B22" s="640"/>
      <c r="C22" s="640"/>
      <c r="D22" s="640"/>
      <c r="E22" s="640"/>
      <c r="F22" s="30"/>
    </row>
    <row r="23" spans="1:6" ht="18">
      <c r="A23" s="31"/>
      <c r="B23" s="641"/>
      <c r="C23" s="641"/>
      <c r="D23" s="641"/>
      <c r="E23" s="641"/>
      <c r="F23" s="32"/>
    </row>
    <row r="24" spans="1:6" ht="18">
      <c r="A24" s="33"/>
      <c r="B24" s="642" t="s">
        <v>379</v>
      </c>
      <c r="C24" s="642"/>
      <c r="D24" s="642"/>
      <c r="E24" s="642"/>
      <c r="F24" s="34">
        <f>SUM(F14:F21)</f>
        <v>0</v>
      </c>
    </row>
    <row r="25" spans="1:6" ht="15.75">
      <c r="A25" s="35"/>
      <c r="B25" s="643"/>
      <c r="C25" s="643"/>
      <c r="D25" s="643"/>
      <c r="E25" s="643"/>
      <c r="F25" s="36"/>
    </row>
    <row r="26" spans="1:6" ht="18">
      <c r="A26" s="33"/>
      <c r="B26" s="644" t="s">
        <v>380</v>
      </c>
      <c r="C26" s="644"/>
      <c r="D26" s="644"/>
      <c r="E26" s="644"/>
      <c r="F26" s="37">
        <f>F24*0.25</f>
        <v>0</v>
      </c>
    </row>
    <row r="27" spans="1:6" ht="15.75">
      <c r="A27" s="35"/>
      <c r="B27" s="638"/>
      <c r="C27" s="638"/>
      <c r="D27" s="638"/>
      <c r="E27" s="638"/>
      <c r="F27" s="36"/>
    </row>
    <row r="28" spans="1:6" ht="18">
      <c r="A28" s="38"/>
      <c r="B28" s="639" t="s">
        <v>381</v>
      </c>
      <c r="C28" s="639"/>
      <c r="D28" s="639"/>
      <c r="E28" s="639"/>
      <c r="F28" s="39">
        <f>SUM(F24+F26)</f>
        <v>0</v>
      </c>
    </row>
    <row r="29" spans="1:6" ht="14.25">
      <c r="A29" s="23"/>
      <c r="B29" s="23"/>
      <c r="C29" s="24"/>
      <c r="D29" s="24"/>
      <c r="E29" s="24"/>
      <c r="F29" s="24"/>
    </row>
    <row r="204" spans="5:5">
      <c r="E204" s="21">
        <v>0</v>
      </c>
    </row>
    <row r="218" spans="5:5">
      <c r="E218" s="21">
        <v>0</v>
      </c>
    </row>
    <row r="224" spans="5:5">
      <c r="E224" s="21">
        <v>0</v>
      </c>
    </row>
    <row r="227" spans="5:5">
      <c r="E227" s="21">
        <v>0</v>
      </c>
    </row>
    <row r="230" spans="5:5">
      <c r="E230" s="21">
        <v>0</v>
      </c>
    </row>
    <row r="234" spans="5:5">
      <c r="E234" s="21">
        <v>0</v>
      </c>
    </row>
    <row r="235" spans="5:5">
      <c r="E235" s="21">
        <v>0</v>
      </c>
    </row>
    <row r="236" spans="5:5">
      <c r="E236" s="21">
        <v>0</v>
      </c>
    </row>
    <row r="240" spans="5:5">
      <c r="E240" s="21">
        <v>0</v>
      </c>
    </row>
    <row r="244" spans="5:5">
      <c r="E244" s="21">
        <v>0</v>
      </c>
    </row>
    <row r="248" spans="5:5">
      <c r="E248" s="21">
        <v>0</v>
      </c>
    </row>
    <row r="251" spans="5:5">
      <c r="E251" s="21">
        <v>0</v>
      </c>
    </row>
    <row r="254" spans="5:5">
      <c r="E254" s="21">
        <v>0</v>
      </c>
    </row>
    <row r="257" spans="5:5">
      <c r="E257" s="21">
        <v>0</v>
      </c>
    </row>
    <row r="260" spans="5:5">
      <c r="E260" s="21">
        <v>0</v>
      </c>
    </row>
    <row r="261" spans="5:5">
      <c r="E261" s="21">
        <v>0</v>
      </c>
    </row>
    <row r="262" spans="5:5">
      <c r="E262" s="21">
        <v>0</v>
      </c>
    </row>
    <row r="266" spans="5:5">
      <c r="E266" s="21">
        <v>0</v>
      </c>
    </row>
    <row r="269" spans="5:5">
      <c r="E269" s="21">
        <v>0</v>
      </c>
    </row>
    <row r="272" spans="5:5">
      <c r="E272" s="21">
        <v>0</v>
      </c>
    </row>
    <row r="275" spans="5:5">
      <c r="E275" s="21">
        <v>0</v>
      </c>
    </row>
    <row r="278" spans="5:5">
      <c r="E278" s="21">
        <v>0</v>
      </c>
    </row>
    <row r="280" spans="5:5">
      <c r="E280" s="21">
        <v>0</v>
      </c>
    </row>
    <row r="283" spans="5:5">
      <c r="E283" s="21">
        <v>0</v>
      </c>
    </row>
    <row r="286" spans="5:5">
      <c r="E286" s="21">
        <v>0</v>
      </c>
    </row>
    <row r="289" spans="5:6">
      <c r="E289" s="21">
        <v>0</v>
      </c>
      <c r="F289" s="21">
        <f>E289*D289</f>
        <v>0</v>
      </c>
    </row>
    <row r="333" spans="5:5">
      <c r="E333" s="21">
        <v>0</v>
      </c>
    </row>
    <row r="350" spans="5:5">
      <c r="E350" s="21">
        <v>0</v>
      </c>
    </row>
    <row r="353" spans="5:5">
      <c r="E353" s="21">
        <v>0</v>
      </c>
    </row>
    <row r="354" spans="5:5">
      <c r="E354" s="21">
        <v>0</v>
      </c>
    </row>
    <row r="357" spans="5:5">
      <c r="E357" s="21">
        <v>0</v>
      </c>
    </row>
    <row r="360" spans="5:5">
      <c r="E360" s="21">
        <v>0</v>
      </c>
    </row>
    <row r="363" spans="5:5">
      <c r="E363" s="21">
        <v>0</v>
      </c>
    </row>
    <row r="366" spans="5:5">
      <c r="E366" s="21">
        <v>0</v>
      </c>
    </row>
    <row r="369" spans="5:5">
      <c r="E369" s="21">
        <v>0</v>
      </c>
    </row>
    <row r="372" spans="5:5">
      <c r="E372" s="21">
        <v>0</v>
      </c>
    </row>
    <row r="375" spans="5:5">
      <c r="E375" s="21">
        <v>0</v>
      </c>
    </row>
    <row r="378" spans="5:5">
      <c r="E378" s="21">
        <v>0</v>
      </c>
    </row>
    <row r="381" spans="5:5">
      <c r="E381" s="21">
        <v>0</v>
      </c>
    </row>
    <row r="384" spans="5:5">
      <c r="E384" s="21">
        <v>0</v>
      </c>
    </row>
    <row r="387" spans="5:6">
      <c r="E387" s="21">
        <v>0</v>
      </c>
      <c r="F387" s="21">
        <v>1000</v>
      </c>
    </row>
    <row r="403" spans="5:5">
      <c r="E403" s="21">
        <v>0</v>
      </c>
    </row>
    <row r="407" spans="5:5">
      <c r="E407" s="21">
        <v>0</v>
      </c>
    </row>
    <row r="410" spans="5:5">
      <c r="E410" s="21">
        <v>0</v>
      </c>
    </row>
    <row r="413" spans="5:5">
      <c r="E413" s="21">
        <v>0</v>
      </c>
    </row>
    <row r="416" spans="5:5">
      <c r="E416" s="21">
        <v>0</v>
      </c>
    </row>
    <row r="420" spans="5:6">
      <c r="E420" s="21">
        <v>0</v>
      </c>
    </row>
    <row r="423" spans="5:6">
      <c r="E423" s="21">
        <v>0</v>
      </c>
    </row>
    <row r="426" spans="5:6">
      <c r="E426" s="21">
        <v>0</v>
      </c>
      <c r="F426" s="21">
        <f>D426*E426</f>
        <v>0</v>
      </c>
    </row>
    <row r="429" spans="5:6">
      <c r="E429" s="21">
        <v>0</v>
      </c>
      <c r="F429" s="21">
        <f>D429*E429</f>
        <v>0</v>
      </c>
    </row>
    <row r="432" spans="5:6">
      <c r="E432" s="21">
        <v>0</v>
      </c>
      <c r="F432" s="21">
        <v>0</v>
      </c>
    </row>
    <row r="442" spans="5:5">
      <c r="E442" s="21">
        <v>0</v>
      </c>
    </row>
    <row r="444" spans="5:5">
      <c r="E444" s="21">
        <v>0</v>
      </c>
    </row>
    <row r="447" spans="5:5">
      <c r="E447" s="21">
        <v>0</v>
      </c>
    </row>
    <row r="449" spans="5:5">
      <c r="E449" s="21">
        <v>0</v>
      </c>
    </row>
    <row r="453" spans="5:5">
      <c r="E453" s="21">
        <v>0</v>
      </c>
    </row>
    <row r="456" spans="5:5">
      <c r="E456" s="21">
        <v>0</v>
      </c>
    </row>
    <row r="459" spans="5:5">
      <c r="E459" s="21">
        <v>0</v>
      </c>
    </row>
    <row r="462" spans="5:5">
      <c r="E462" s="21">
        <v>0</v>
      </c>
    </row>
    <row r="465" spans="5:5">
      <c r="E465" s="21">
        <v>0</v>
      </c>
    </row>
    <row r="470" spans="5:5">
      <c r="E470" s="21">
        <v>0</v>
      </c>
    </row>
    <row r="471" spans="5:5">
      <c r="E471" s="21">
        <v>0</v>
      </c>
    </row>
    <row r="474" spans="5:5">
      <c r="E474" s="21">
        <v>0</v>
      </c>
    </row>
    <row r="477" spans="5:5">
      <c r="E477" s="21">
        <v>0</v>
      </c>
    </row>
    <row r="478" spans="5:5">
      <c r="E478" s="21">
        <v>0</v>
      </c>
    </row>
    <row r="480" spans="5:5">
      <c r="E480" s="21">
        <v>0</v>
      </c>
    </row>
    <row r="485" spans="5:6">
      <c r="E485" s="21">
        <v>0</v>
      </c>
    </row>
    <row r="490" spans="5:6">
      <c r="E490" s="21">
        <v>0</v>
      </c>
      <c r="F490" s="21">
        <v>0</v>
      </c>
    </row>
    <row r="497" spans="6:6">
      <c r="F497" s="21">
        <v>0</v>
      </c>
    </row>
    <row r="499" spans="6:6">
      <c r="F499" s="21">
        <v>0</v>
      </c>
    </row>
  </sheetData>
  <mergeCells count="17">
    <mergeCell ref="A10:F11"/>
    <mergeCell ref="B13:E13"/>
    <mergeCell ref="B14:E14"/>
    <mergeCell ref="B15:E15"/>
    <mergeCell ref="B16:E16"/>
    <mergeCell ref="B17:E17"/>
    <mergeCell ref="B18:E18"/>
    <mergeCell ref="B19:E19"/>
    <mergeCell ref="B20:E20"/>
    <mergeCell ref="B21:E21"/>
    <mergeCell ref="B27:E27"/>
    <mergeCell ref="B28:E28"/>
    <mergeCell ref="B22:E22"/>
    <mergeCell ref="B23:E23"/>
    <mergeCell ref="B24:E24"/>
    <mergeCell ref="B25:E25"/>
    <mergeCell ref="B26:E26"/>
  </mergeCells>
  <printOptions horizontalCentered="1"/>
  <pageMargins left="0.70833333333333304" right="0.43333333333333302" top="0.74861111111111101" bottom="0.74791666666666701" header="0.31527777777777799" footer="0.31527777777777799"/>
  <pageSetup paperSize="9" scale="90" firstPageNumber="0" orientation="portrait" r:id="rId1"/>
  <headerFooter>
    <oddHeader>&amp;L&amp;8PREUREĐENJE PROSTORA U CJELODNEVNI BORAVKA ILICA 124</oddHeader>
    <oddFooter>&amp;R&amp;8&amp;A
&amp;[Page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MF1132"/>
  <sheetViews>
    <sheetView showZeros="0" tabSelected="1" view="pageBreakPreview" topLeftCell="A886" zoomScaleNormal="100" workbookViewId="0">
      <selection activeCell="I916" sqref="I916"/>
    </sheetView>
  </sheetViews>
  <sheetFormatPr defaultColWidth="9.140625" defaultRowHeight="15"/>
  <cols>
    <col min="1" max="1" width="8" style="485" customWidth="1"/>
    <col min="2" max="2" width="46.42578125" style="490" customWidth="1"/>
    <col min="3" max="3" width="8.5703125" style="487" customWidth="1"/>
    <col min="4" max="4" width="8" style="487" customWidth="1"/>
    <col min="5" max="5" width="14.28515625" style="488" customWidth="1"/>
    <col min="6" max="6" width="15.7109375" style="488" customWidth="1"/>
    <col min="7" max="1020" width="9.140625" style="489"/>
    <col min="1021" max="16384" width="9.140625" style="366"/>
  </cols>
  <sheetData>
    <row r="3" spans="2:2" ht="30">
      <c r="B3" s="486" t="s">
        <v>1793</v>
      </c>
    </row>
    <row r="5" spans="2:2">
      <c r="B5" s="490" t="s">
        <v>513</v>
      </c>
    </row>
    <row r="6" spans="2:2" ht="30">
      <c r="B6" s="486" t="s">
        <v>1794</v>
      </c>
    </row>
    <row r="8" spans="2:2">
      <c r="B8" s="490" t="s">
        <v>514</v>
      </c>
    </row>
    <row r="9" spans="2:2" ht="30">
      <c r="B9" s="486" t="s">
        <v>515</v>
      </c>
    </row>
    <row r="11" spans="2:2">
      <c r="B11" s="490" t="s">
        <v>516</v>
      </c>
    </row>
    <row r="12" spans="2:2" ht="30">
      <c r="B12" s="486" t="s">
        <v>517</v>
      </c>
    </row>
    <row r="14" spans="2:2">
      <c r="B14" s="490" t="s">
        <v>518</v>
      </c>
    </row>
    <row r="15" spans="2:2">
      <c r="B15" s="486" t="s">
        <v>519</v>
      </c>
    </row>
    <row r="28" spans="1:6" ht="15.75" customHeight="1">
      <c r="A28" s="667" t="s">
        <v>520</v>
      </c>
      <c r="B28" s="667"/>
      <c r="C28" s="667"/>
      <c r="D28" s="667"/>
      <c r="E28" s="667"/>
      <c r="F28" s="667"/>
    </row>
    <row r="45" spans="3:6" ht="30" customHeight="1">
      <c r="C45" s="669" t="s">
        <v>521</v>
      </c>
      <c r="D45" s="669"/>
      <c r="E45" s="491"/>
      <c r="F45" s="491"/>
    </row>
    <row r="46" spans="3:6">
      <c r="C46" s="492"/>
      <c r="D46" s="492"/>
      <c r="E46" s="491"/>
      <c r="F46" s="491"/>
    </row>
    <row r="47" spans="3:6" ht="15" customHeight="1">
      <c r="C47" s="668" t="s">
        <v>519</v>
      </c>
      <c r="D47" s="668"/>
      <c r="E47" s="668"/>
      <c r="F47" s="668"/>
    </row>
    <row r="49" spans="1:6">
      <c r="A49" s="493"/>
      <c r="B49" s="486"/>
      <c r="E49" s="494"/>
      <c r="F49" s="494"/>
    </row>
    <row r="50" spans="1:6">
      <c r="A50" s="495"/>
      <c r="B50" s="334" t="s">
        <v>182</v>
      </c>
      <c r="E50" s="494"/>
      <c r="F50" s="494"/>
    </row>
    <row r="51" spans="1:6">
      <c r="A51" s="493"/>
      <c r="B51" s="486"/>
      <c r="E51" s="494"/>
      <c r="F51" s="494"/>
    </row>
    <row r="52" spans="1:6" ht="15" customHeight="1">
      <c r="A52" s="493"/>
      <c r="B52" s="662" t="s">
        <v>523</v>
      </c>
      <c r="C52" s="662"/>
      <c r="D52" s="662"/>
      <c r="E52" s="662"/>
      <c r="F52" s="662"/>
    </row>
    <row r="53" spans="1:6" ht="15" customHeight="1">
      <c r="A53" s="493"/>
      <c r="B53" s="649" t="s">
        <v>524</v>
      </c>
      <c r="C53" s="649"/>
      <c r="D53" s="649"/>
      <c r="E53" s="649"/>
      <c r="F53" s="649"/>
    </row>
    <row r="54" spans="1:6" ht="15" customHeight="1">
      <c r="A54" s="493"/>
      <c r="B54" s="649" t="s">
        <v>525</v>
      </c>
      <c r="C54" s="649"/>
      <c r="D54" s="649"/>
      <c r="E54" s="649"/>
      <c r="F54" s="649"/>
    </row>
    <row r="55" spans="1:6" ht="15" customHeight="1">
      <c r="A55" s="493"/>
      <c r="B55" s="649" t="s">
        <v>526</v>
      </c>
      <c r="C55" s="649"/>
      <c r="D55" s="649"/>
      <c r="E55" s="649"/>
      <c r="F55" s="649"/>
    </row>
    <row r="56" spans="1:6" ht="15" customHeight="1">
      <c r="A56" s="493"/>
      <c r="B56" s="649" t="s">
        <v>527</v>
      </c>
      <c r="C56" s="649"/>
      <c r="D56" s="649"/>
      <c r="E56" s="649"/>
      <c r="F56" s="649"/>
    </row>
    <row r="57" spans="1:6" ht="15" customHeight="1">
      <c r="A57" s="493"/>
      <c r="B57" s="649" t="s">
        <v>528</v>
      </c>
      <c r="C57" s="649"/>
      <c r="D57" s="649"/>
      <c r="E57" s="649"/>
      <c r="F57" s="649"/>
    </row>
    <row r="58" spans="1:6" ht="15" customHeight="1">
      <c r="A58" s="493"/>
      <c r="B58" s="649" t="s">
        <v>529</v>
      </c>
      <c r="C58" s="649"/>
      <c r="D58" s="649"/>
      <c r="E58" s="649"/>
      <c r="F58" s="649"/>
    </row>
    <row r="59" spans="1:6" ht="15" customHeight="1">
      <c r="A59" s="493"/>
      <c r="B59" s="649" t="s">
        <v>530</v>
      </c>
      <c r="C59" s="649"/>
      <c r="D59" s="649"/>
      <c r="E59" s="649"/>
      <c r="F59" s="649"/>
    </row>
    <row r="60" spans="1:6" ht="15" customHeight="1">
      <c r="A60" s="493"/>
      <c r="B60" s="649" t="s">
        <v>531</v>
      </c>
      <c r="C60" s="649"/>
      <c r="D60" s="649"/>
      <c r="E60" s="649"/>
      <c r="F60" s="649"/>
    </row>
    <row r="61" spans="1:6" ht="30">
      <c r="A61" s="493"/>
      <c r="B61" s="301" t="s">
        <v>532</v>
      </c>
      <c r="C61" s="496"/>
      <c r="D61" s="496"/>
      <c r="E61" s="303"/>
      <c r="F61" s="303"/>
    </row>
    <row r="62" spans="1:6" ht="15" customHeight="1">
      <c r="A62" s="493"/>
      <c r="B62" s="649" t="s">
        <v>533</v>
      </c>
      <c r="C62" s="649"/>
      <c r="D62" s="649"/>
      <c r="E62" s="649"/>
      <c r="F62" s="649"/>
    </row>
    <row r="63" spans="1:6" ht="15" customHeight="1">
      <c r="A63" s="493"/>
      <c r="B63" s="649" t="s">
        <v>534</v>
      </c>
      <c r="C63" s="649"/>
      <c r="D63" s="649"/>
      <c r="E63" s="649"/>
      <c r="F63" s="649"/>
    </row>
    <row r="64" spans="1:6" ht="15" customHeight="1">
      <c r="A64" s="493"/>
      <c r="B64" s="649" t="s">
        <v>535</v>
      </c>
      <c r="C64" s="649"/>
      <c r="D64" s="649"/>
      <c r="E64" s="649"/>
      <c r="F64" s="649"/>
    </row>
    <row r="65" spans="1:6" ht="15" customHeight="1">
      <c r="A65" s="493"/>
      <c r="B65" s="649" t="s">
        <v>536</v>
      </c>
      <c r="C65" s="649"/>
      <c r="D65" s="649"/>
      <c r="E65" s="649"/>
      <c r="F65" s="649"/>
    </row>
    <row r="66" spans="1:6" ht="15" customHeight="1">
      <c r="A66" s="493"/>
      <c r="B66" s="649" t="s">
        <v>537</v>
      </c>
      <c r="C66" s="649"/>
      <c r="D66" s="649"/>
      <c r="E66" s="649"/>
      <c r="F66" s="649"/>
    </row>
    <row r="67" spans="1:6" ht="15" customHeight="1">
      <c r="A67" s="493"/>
      <c r="B67" s="649" t="s">
        <v>538</v>
      </c>
      <c r="C67" s="649"/>
      <c r="D67" s="649"/>
      <c r="E67" s="649"/>
      <c r="F67" s="649"/>
    </row>
    <row r="68" spans="1:6" ht="15" customHeight="1">
      <c r="A68" s="493"/>
      <c r="B68" s="649" t="s">
        <v>539</v>
      </c>
      <c r="C68" s="649"/>
      <c r="D68" s="649"/>
      <c r="E68" s="649"/>
      <c r="F68" s="649"/>
    </row>
    <row r="69" spans="1:6" ht="15" customHeight="1">
      <c r="A69" s="493"/>
      <c r="B69" s="649" t="s">
        <v>540</v>
      </c>
      <c r="C69" s="649"/>
      <c r="D69" s="649"/>
      <c r="E69" s="649"/>
      <c r="F69" s="649"/>
    </row>
    <row r="70" spans="1:6" ht="15" customHeight="1">
      <c r="A70" s="493"/>
      <c r="B70" s="649" t="s">
        <v>541</v>
      </c>
      <c r="C70" s="649"/>
      <c r="D70" s="649"/>
      <c r="E70" s="649"/>
      <c r="F70" s="649"/>
    </row>
    <row r="71" spans="1:6" ht="15" customHeight="1">
      <c r="A71" s="493"/>
      <c r="B71" s="649" t="s">
        <v>542</v>
      </c>
      <c r="C71" s="649"/>
      <c r="D71" s="649"/>
      <c r="E71" s="649"/>
      <c r="F71" s="649"/>
    </row>
    <row r="72" spans="1:6" ht="15" customHeight="1">
      <c r="A72" s="493"/>
      <c r="B72" s="649" t="s">
        <v>543</v>
      </c>
      <c r="C72" s="649"/>
      <c r="D72" s="649"/>
      <c r="E72" s="649"/>
      <c r="F72" s="649"/>
    </row>
    <row r="73" spans="1:6" ht="15" customHeight="1">
      <c r="A73" s="493"/>
      <c r="B73" s="649" t="s">
        <v>544</v>
      </c>
      <c r="C73" s="649"/>
      <c r="D73" s="649"/>
      <c r="E73" s="649"/>
      <c r="F73" s="649"/>
    </row>
    <row r="74" spans="1:6" ht="15" customHeight="1">
      <c r="A74" s="493"/>
      <c r="B74" s="649" t="s">
        <v>545</v>
      </c>
      <c r="C74" s="649"/>
      <c r="D74" s="649"/>
      <c r="E74" s="649"/>
      <c r="F74" s="649"/>
    </row>
    <row r="75" spans="1:6" ht="15" customHeight="1">
      <c r="A75" s="493"/>
      <c r="B75" s="649" t="s">
        <v>546</v>
      </c>
      <c r="C75" s="649"/>
      <c r="D75" s="649"/>
      <c r="E75" s="649"/>
      <c r="F75" s="649"/>
    </row>
    <row r="76" spans="1:6" ht="15" customHeight="1">
      <c r="A76" s="493"/>
      <c r="B76" s="649" t="s">
        <v>547</v>
      </c>
      <c r="C76" s="649"/>
      <c r="D76" s="649"/>
      <c r="E76" s="649"/>
      <c r="F76" s="649"/>
    </row>
    <row r="77" spans="1:6">
      <c r="A77" s="493"/>
      <c r="B77" s="666"/>
      <c r="C77" s="666"/>
      <c r="D77" s="666"/>
      <c r="E77" s="666"/>
      <c r="F77" s="666"/>
    </row>
    <row r="78" spans="1:6" ht="15" customHeight="1">
      <c r="A78" s="493"/>
      <c r="B78" s="662" t="s">
        <v>548</v>
      </c>
      <c r="C78" s="662"/>
      <c r="D78" s="662"/>
      <c r="E78" s="662"/>
      <c r="F78" s="662"/>
    </row>
    <row r="79" spans="1:6" ht="15" customHeight="1">
      <c r="A79" s="493"/>
      <c r="B79" s="649" t="s">
        <v>549</v>
      </c>
      <c r="C79" s="649"/>
      <c r="D79" s="649"/>
      <c r="E79" s="649"/>
      <c r="F79" s="649"/>
    </row>
    <row r="80" spans="1:6" ht="15" customHeight="1">
      <c r="A80" s="493"/>
      <c r="B80" s="649" t="s">
        <v>550</v>
      </c>
      <c r="C80" s="649"/>
      <c r="D80" s="649"/>
      <c r="E80" s="649"/>
      <c r="F80" s="649"/>
    </row>
    <row r="81" spans="1:6" ht="15" customHeight="1">
      <c r="A81" s="493"/>
      <c r="B81" s="649" t="s">
        <v>551</v>
      </c>
      <c r="C81" s="649"/>
      <c r="D81" s="649"/>
      <c r="E81" s="649"/>
      <c r="F81" s="649"/>
    </row>
    <row r="82" spans="1:6" ht="15" customHeight="1">
      <c r="A82" s="493"/>
      <c r="B82" s="649" t="s">
        <v>552</v>
      </c>
      <c r="C82" s="649"/>
      <c r="D82" s="649"/>
      <c r="E82" s="649"/>
      <c r="F82" s="649"/>
    </row>
    <row r="83" spans="1:6" ht="15" customHeight="1">
      <c r="A83" s="493"/>
      <c r="B83" s="649" t="s">
        <v>9</v>
      </c>
      <c r="C83" s="649"/>
      <c r="D83" s="649"/>
      <c r="E83" s="649"/>
      <c r="F83" s="649"/>
    </row>
    <row r="84" spans="1:6" ht="15" customHeight="1">
      <c r="A84" s="493"/>
      <c r="B84" s="649" t="s">
        <v>553</v>
      </c>
      <c r="C84" s="649"/>
      <c r="D84" s="649"/>
      <c r="E84" s="649"/>
      <c r="F84" s="649"/>
    </row>
    <row r="85" spans="1:6" ht="15" customHeight="1">
      <c r="A85" s="493"/>
      <c r="B85" s="649" t="s">
        <v>37</v>
      </c>
      <c r="C85" s="649"/>
      <c r="D85" s="649"/>
      <c r="E85" s="649"/>
      <c r="F85" s="649"/>
    </row>
    <row r="86" spans="1:6" ht="15" customHeight="1">
      <c r="A86" s="493"/>
      <c r="B86" s="649" t="s">
        <v>554</v>
      </c>
      <c r="C86" s="649"/>
      <c r="D86" s="649"/>
      <c r="E86" s="649"/>
      <c r="F86" s="649"/>
    </row>
    <row r="87" spans="1:6" ht="15" customHeight="1">
      <c r="A87" s="493"/>
      <c r="B87" s="649" t="s">
        <v>48</v>
      </c>
      <c r="C87" s="649"/>
      <c r="D87" s="649"/>
      <c r="E87" s="649"/>
      <c r="F87" s="649"/>
    </row>
    <row r="88" spans="1:6" ht="15" customHeight="1">
      <c r="A88" s="493"/>
      <c r="B88" s="649" t="s">
        <v>52</v>
      </c>
      <c r="C88" s="649"/>
      <c r="D88" s="649"/>
      <c r="E88" s="649"/>
      <c r="F88" s="649"/>
    </row>
    <row r="89" spans="1:6" ht="15" customHeight="1">
      <c r="A89" s="493"/>
      <c r="B89" s="649" t="s">
        <v>555</v>
      </c>
      <c r="C89" s="649"/>
      <c r="D89" s="649"/>
      <c r="E89" s="649"/>
      <c r="F89" s="649"/>
    </row>
    <row r="90" spans="1:6">
      <c r="A90" s="493"/>
      <c r="B90" s="649"/>
      <c r="C90" s="649"/>
      <c r="D90" s="649"/>
      <c r="E90" s="649"/>
      <c r="F90" s="649"/>
    </row>
    <row r="91" spans="1:6" ht="15" customHeight="1">
      <c r="A91" s="493"/>
      <c r="B91" s="662" t="s">
        <v>556</v>
      </c>
      <c r="C91" s="662"/>
      <c r="D91" s="662"/>
      <c r="E91" s="662"/>
      <c r="F91" s="662"/>
    </row>
    <row r="92" spans="1:6" ht="15" customHeight="1">
      <c r="A92" s="493"/>
      <c r="B92" s="649" t="s">
        <v>557</v>
      </c>
      <c r="C92" s="649"/>
      <c r="D92" s="649"/>
      <c r="E92" s="649"/>
      <c r="F92" s="649"/>
    </row>
    <row r="93" spans="1:6" ht="15" customHeight="1">
      <c r="A93" s="493"/>
      <c r="B93" s="649" t="s">
        <v>558</v>
      </c>
      <c r="C93" s="649"/>
      <c r="D93" s="649"/>
      <c r="E93" s="649"/>
      <c r="F93" s="649"/>
    </row>
    <row r="94" spans="1:6" ht="15" customHeight="1">
      <c r="A94" s="493"/>
      <c r="B94" s="649" t="s">
        <v>559</v>
      </c>
      <c r="C94" s="649"/>
      <c r="D94" s="649"/>
      <c r="E94" s="649"/>
      <c r="F94" s="649"/>
    </row>
    <row r="95" spans="1:6" ht="15" customHeight="1">
      <c r="A95" s="493"/>
      <c r="B95" s="649" t="s">
        <v>560</v>
      </c>
      <c r="C95" s="649"/>
      <c r="D95" s="649"/>
      <c r="E95" s="649"/>
      <c r="F95" s="649"/>
    </row>
    <row r="96" spans="1:6" ht="15" customHeight="1">
      <c r="A96" s="493"/>
      <c r="B96" s="649" t="s">
        <v>561</v>
      </c>
      <c r="C96" s="649"/>
      <c r="D96" s="649"/>
      <c r="E96" s="649"/>
      <c r="F96" s="649"/>
    </row>
    <row r="97" spans="1:6" ht="15" customHeight="1">
      <c r="A97" s="493"/>
      <c r="B97" s="649" t="s">
        <v>102</v>
      </c>
      <c r="C97" s="649"/>
      <c r="D97" s="649"/>
      <c r="E97" s="649"/>
      <c r="F97" s="649"/>
    </row>
    <row r="98" spans="1:6" ht="15" customHeight="1">
      <c r="A98" s="493"/>
      <c r="B98" s="649" t="s">
        <v>103</v>
      </c>
      <c r="C98" s="649"/>
      <c r="D98" s="649"/>
      <c r="E98" s="649"/>
      <c r="F98" s="649"/>
    </row>
    <row r="99" spans="1:6" ht="15" customHeight="1">
      <c r="A99" s="493"/>
      <c r="B99" s="649" t="s">
        <v>562</v>
      </c>
      <c r="C99" s="649"/>
      <c r="D99" s="649"/>
      <c r="E99" s="649"/>
      <c r="F99" s="649"/>
    </row>
    <row r="100" spans="1:6">
      <c r="A100" s="493"/>
      <c r="B100" s="649"/>
      <c r="C100" s="649"/>
      <c r="D100" s="649"/>
      <c r="E100" s="649"/>
      <c r="F100" s="649"/>
    </row>
    <row r="101" spans="1:6" ht="15" customHeight="1">
      <c r="A101" s="493"/>
      <c r="B101" s="662" t="s">
        <v>563</v>
      </c>
      <c r="C101" s="662"/>
      <c r="D101" s="662"/>
      <c r="E101" s="662"/>
      <c r="F101" s="662"/>
    </row>
    <row r="102" spans="1:6" ht="15" customHeight="1">
      <c r="A102" s="493"/>
      <c r="B102" s="649" t="s">
        <v>109</v>
      </c>
      <c r="C102" s="649"/>
      <c r="D102" s="649"/>
      <c r="E102" s="649"/>
      <c r="F102" s="649"/>
    </row>
    <row r="103" spans="1:6" ht="15" customHeight="1">
      <c r="A103" s="493"/>
      <c r="B103" s="649" t="s">
        <v>111</v>
      </c>
      <c r="C103" s="649"/>
      <c r="D103" s="649"/>
      <c r="E103" s="649"/>
      <c r="F103" s="649"/>
    </row>
    <row r="104" spans="1:6" ht="15" customHeight="1">
      <c r="A104" s="493"/>
      <c r="B104" s="649" t="s">
        <v>113</v>
      </c>
      <c r="C104" s="649"/>
      <c r="D104" s="649"/>
      <c r="E104" s="649"/>
      <c r="F104" s="649"/>
    </row>
    <row r="105" spans="1:6" ht="15" customHeight="1">
      <c r="A105" s="493"/>
      <c r="B105" s="649" t="s">
        <v>115</v>
      </c>
      <c r="C105" s="649"/>
      <c r="D105" s="649"/>
      <c r="E105" s="649"/>
      <c r="F105" s="649"/>
    </row>
    <row r="106" spans="1:6" ht="15" customHeight="1">
      <c r="A106" s="493"/>
      <c r="B106" s="649" t="s">
        <v>564</v>
      </c>
      <c r="C106" s="649"/>
      <c r="D106" s="649"/>
      <c r="E106" s="649"/>
      <c r="F106" s="649"/>
    </row>
    <row r="107" spans="1:6">
      <c r="A107" s="493"/>
      <c r="B107" s="662"/>
      <c r="C107" s="662"/>
      <c r="D107" s="662"/>
      <c r="E107" s="662"/>
      <c r="F107" s="662"/>
    </row>
    <row r="108" spans="1:6" ht="15" customHeight="1">
      <c r="A108" s="493"/>
      <c r="B108" s="662" t="s">
        <v>565</v>
      </c>
      <c r="C108" s="662"/>
      <c r="D108" s="662"/>
      <c r="E108" s="662"/>
      <c r="F108" s="662"/>
    </row>
    <row r="109" spans="1:6" ht="15" customHeight="1">
      <c r="A109" s="493"/>
      <c r="B109" s="649" t="s">
        <v>123</v>
      </c>
      <c r="C109" s="649"/>
      <c r="D109" s="649"/>
      <c r="E109" s="649"/>
      <c r="F109" s="649"/>
    </row>
    <row r="110" spans="1:6" ht="15" customHeight="1">
      <c r="A110" s="493"/>
      <c r="B110" s="649" t="s">
        <v>566</v>
      </c>
      <c r="C110" s="649"/>
      <c r="D110" s="649"/>
      <c r="E110" s="649"/>
      <c r="F110" s="649"/>
    </row>
    <row r="111" spans="1:6" ht="15" customHeight="1">
      <c r="A111" s="493"/>
      <c r="B111" s="649" t="s">
        <v>127</v>
      </c>
      <c r="C111" s="649"/>
      <c r="D111" s="649"/>
      <c r="E111" s="649"/>
      <c r="F111" s="649"/>
    </row>
    <row r="112" spans="1:6">
      <c r="A112" s="493"/>
      <c r="B112" s="649"/>
      <c r="C112" s="649"/>
      <c r="D112" s="649"/>
      <c r="E112" s="649"/>
      <c r="F112" s="649"/>
    </row>
    <row r="113" spans="1:6" ht="15" customHeight="1">
      <c r="A113" s="493"/>
      <c r="B113" s="662" t="s">
        <v>567</v>
      </c>
      <c r="C113" s="662"/>
      <c r="D113" s="662"/>
      <c r="E113" s="662"/>
      <c r="F113" s="662"/>
    </row>
    <row r="114" spans="1:6" ht="15" customHeight="1">
      <c r="A114" s="493"/>
      <c r="B114" s="649" t="s">
        <v>131</v>
      </c>
      <c r="C114" s="649"/>
      <c r="D114" s="649"/>
      <c r="E114" s="649"/>
      <c r="F114" s="649"/>
    </row>
    <row r="115" spans="1:6" ht="15" customHeight="1">
      <c r="A115" s="493"/>
      <c r="B115" s="649" t="s">
        <v>133</v>
      </c>
      <c r="C115" s="649"/>
      <c r="D115" s="649"/>
      <c r="E115" s="649"/>
      <c r="F115" s="649"/>
    </row>
    <row r="116" spans="1:6" ht="15" customHeight="1">
      <c r="A116" s="493"/>
      <c r="B116" s="649" t="s">
        <v>134</v>
      </c>
      <c r="C116" s="649"/>
      <c r="D116" s="649"/>
      <c r="E116" s="649"/>
      <c r="F116" s="649"/>
    </row>
    <row r="117" spans="1:6" ht="15" customHeight="1">
      <c r="A117" s="493"/>
      <c r="B117" s="649" t="s">
        <v>136</v>
      </c>
      <c r="C117" s="649"/>
      <c r="D117" s="649"/>
      <c r="E117" s="649"/>
      <c r="F117" s="649"/>
    </row>
    <row r="118" spans="1:6" ht="15" customHeight="1">
      <c r="A118" s="493"/>
      <c r="B118" s="649" t="s">
        <v>137</v>
      </c>
      <c r="C118" s="649"/>
      <c r="D118" s="649"/>
      <c r="E118" s="649"/>
      <c r="F118" s="649"/>
    </row>
    <row r="119" spans="1:6" ht="15" customHeight="1">
      <c r="A119" s="493"/>
      <c r="B119" s="649" t="s">
        <v>568</v>
      </c>
      <c r="C119" s="649"/>
      <c r="D119" s="649"/>
      <c r="E119" s="649"/>
      <c r="F119" s="649"/>
    </row>
    <row r="120" spans="1:6">
      <c r="A120" s="493"/>
      <c r="B120" s="649"/>
      <c r="C120" s="649"/>
      <c r="D120" s="649"/>
      <c r="E120" s="649"/>
      <c r="F120" s="649"/>
    </row>
    <row r="121" spans="1:6" ht="15" customHeight="1">
      <c r="A121" s="493"/>
      <c r="B121" s="662" t="s">
        <v>569</v>
      </c>
      <c r="C121" s="662"/>
      <c r="D121" s="662"/>
      <c r="E121" s="662"/>
      <c r="F121" s="662"/>
    </row>
    <row r="122" spans="1:6" ht="15" customHeight="1">
      <c r="A122" s="493"/>
      <c r="B122" s="649" t="s">
        <v>141</v>
      </c>
      <c r="C122" s="649"/>
      <c r="D122" s="649"/>
      <c r="E122" s="649"/>
      <c r="F122" s="649"/>
    </row>
    <row r="123" spans="1:6" ht="15" customHeight="1">
      <c r="A123" s="493"/>
      <c r="B123" s="649" t="s">
        <v>143</v>
      </c>
      <c r="C123" s="649"/>
      <c r="D123" s="649"/>
      <c r="E123" s="649"/>
      <c r="F123" s="649"/>
    </row>
    <row r="124" spans="1:6" ht="15" customHeight="1">
      <c r="A124" s="493"/>
      <c r="B124" s="649" t="s">
        <v>145</v>
      </c>
      <c r="C124" s="649"/>
      <c r="D124" s="649"/>
      <c r="E124" s="649"/>
      <c r="F124" s="649"/>
    </row>
    <row r="125" spans="1:6">
      <c r="A125" s="493"/>
      <c r="B125" s="649"/>
      <c r="C125" s="649"/>
      <c r="D125" s="649"/>
      <c r="E125" s="649"/>
      <c r="F125" s="649"/>
    </row>
    <row r="126" spans="1:6" ht="15" customHeight="1">
      <c r="A126" s="493"/>
      <c r="B126" s="662" t="s">
        <v>570</v>
      </c>
      <c r="C126" s="662"/>
      <c r="D126" s="662"/>
      <c r="E126" s="662"/>
      <c r="F126" s="662"/>
    </row>
    <row r="127" spans="1:6" ht="15" customHeight="1">
      <c r="A127" s="493"/>
      <c r="B127" s="649" t="s">
        <v>571</v>
      </c>
      <c r="C127" s="649"/>
      <c r="D127" s="649"/>
      <c r="E127" s="649"/>
      <c r="F127" s="649"/>
    </row>
    <row r="128" spans="1:6" ht="15" customHeight="1">
      <c r="A128" s="493"/>
      <c r="B128" s="649" t="s">
        <v>151</v>
      </c>
      <c r="C128" s="649"/>
      <c r="D128" s="649"/>
      <c r="E128" s="649"/>
      <c r="F128" s="649"/>
    </row>
    <row r="129" spans="1:6" ht="15" customHeight="1">
      <c r="A129" s="493"/>
      <c r="B129" s="649" t="s">
        <v>572</v>
      </c>
      <c r="C129" s="649"/>
      <c r="D129" s="649"/>
      <c r="E129" s="649"/>
      <c r="F129" s="649"/>
    </row>
    <row r="130" spans="1:6">
      <c r="A130" s="493"/>
      <c r="B130" s="649"/>
      <c r="C130" s="649"/>
      <c r="D130" s="649"/>
      <c r="E130" s="649"/>
      <c r="F130" s="649"/>
    </row>
    <row r="131" spans="1:6" ht="15" customHeight="1">
      <c r="A131" s="493"/>
      <c r="B131" s="662" t="s">
        <v>573</v>
      </c>
      <c r="C131" s="662"/>
      <c r="D131" s="662"/>
      <c r="E131" s="662"/>
      <c r="F131" s="662"/>
    </row>
    <row r="132" spans="1:6" ht="15" customHeight="1">
      <c r="A132" s="493"/>
      <c r="B132" s="649" t="s">
        <v>574</v>
      </c>
      <c r="C132" s="649"/>
      <c r="D132" s="649"/>
      <c r="E132" s="649"/>
      <c r="F132" s="649"/>
    </row>
    <row r="133" spans="1:6" ht="15" customHeight="1">
      <c r="A133" s="493"/>
      <c r="B133" s="649" t="s">
        <v>575</v>
      </c>
      <c r="C133" s="649"/>
      <c r="D133" s="649"/>
      <c r="E133" s="649"/>
      <c r="F133" s="649"/>
    </row>
    <row r="134" spans="1:6" ht="15" customHeight="1">
      <c r="A134" s="493"/>
      <c r="B134" s="649" t="s">
        <v>576</v>
      </c>
      <c r="C134" s="649"/>
      <c r="D134" s="649"/>
      <c r="E134" s="649"/>
      <c r="F134" s="649"/>
    </row>
    <row r="135" spans="1:6" ht="15" customHeight="1">
      <c r="A135" s="493"/>
      <c r="B135" s="649" t="s">
        <v>165</v>
      </c>
      <c r="C135" s="649"/>
      <c r="D135" s="649"/>
      <c r="E135" s="649"/>
      <c r="F135" s="649"/>
    </row>
    <row r="136" spans="1:6" ht="15" customHeight="1">
      <c r="A136" s="493"/>
      <c r="B136" s="649" t="s">
        <v>577</v>
      </c>
      <c r="C136" s="649"/>
      <c r="D136" s="649"/>
      <c r="E136" s="649"/>
      <c r="F136" s="649"/>
    </row>
    <row r="137" spans="1:6">
      <c r="A137" s="493"/>
      <c r="B137" s="664"/>
      <c r="C137" s="664"/>
      <c r="D137" s="664"/>
      <c r="E137" s="664"/>
      <c r="F137" s="664"/>
    </row>
    <row r="138" spans="1:6" ht="15" customHeight="1">
      <c r="A138" s="493"/>
      <c r="B138" s="665" t="s">
        <v>578</v>
      </c>
      <c r="C138" s="665"/>
      <c r="D138" s="665"/>
      <c r="E138" s="665"/>
      <c r="F138" s="665"/>
    </row>
    <row r="139" spans="1:6">
      <c r="A139" s="493"/>
      <c r="B139" s="301"/>
      <c r="C139" s="496"/>
      <c r="D139" s="496"/>
      <c r="E139" s="303"/>
      <c r="F139" s="303"/>
    </row>
    <row r="140" spans="1:6">
      <c r="A140" s="493"/>
      <c r="B140" s="333" t="s">
        <v>170</v>
      </c>
      <c r="C140" s="497"/>
      <c r="D140" s="496"/>
      <c r="E140" s="303"/>
      <c r="F140" s="303"/>
    </row>
    <row r="141" spans="1:6" ht="15" customHeight="1">
      <c r="A141" s="493"/>
      <c r="B141" s="649" t="s">
        <v>579</v>
      </c>
      <c r="C141" s="649"/>
      <c r="D141" s="649"/>
      <c r="E141" s="649"/>
      <c r="F141" s="649"/>
    </row>
    <row r="142" spans="1:6" ht="15" customHeight="1">
      <c r="A142" s="493"/>
      <c r="B142" s="649" t="s">
        <v>580</v>
      </c>
      <c r="C142" s="649"/>
      <c r="D142" s="649"/>
      <c r="E142" s="649"/>
      <c r="F142" s="649"/>
    </row>
    <row r="143" spans="1:6">
      <c r="A143" s="493"/>
      <c r="B143" s="333" t="s">
        <v>581</v>
      </c>
      <c r="C143" s="497"/>
      <c r="D143" s="496"/>
      <c r="E143" s="303"/>
      <c r="F143" s="303"/>
    </row>
    <row r="144" spans="1:6" ht="15" customHeight="1">
      <c r="A144" s="493"/>
      <c r="B144" s="649" t="s">
        <v>582</v>
      </c>
      <c r="C144" s="649"/>
      <c r="D144" s="649"/>
      <c r="E144" s="649"/>
      <c r="F144" s="649"/>
    </row>
    <row r="145" spans="1:6" ht="15" customHeight="1">
      <c r="A145" s="493"/>
      <c r="B145" s="649" t="s">
        <v>583</v>
      </c>
      <c r="C145" s="649"/>
      <c r="D145" s="649"/>
      <c r="E145" s="649"/>
      <c r="F145" s="649"/>
    </row>
    <row r="146" spans="1:6" ht="15" customHeight="1">
      <c r="A146" s="493"/>
      <c r="B146" s="649" t="s">
        <v>584</v>
      </c>
      <c r="C146" s="649"/>
      <c r="D146" s="649"/>
      <c r="E146" s="649"/>
      <c r="F146" s="649"/>
    </row>
    <row r="147" spans="1:6" ht="15" customHeight="1">
      <c r="A147" s="493"/>
      <c r="B147" s="649" t="s">
        <v>585</v>
      </c>
      <c r="C147" s="649"/>
      <c r="D147" s="649"/>
      <c r="E147" s="649"/>
      <c r="F147" s="649"/>
    </row>
    <row r="148" spans="1:6" ht="15" customHeight="1">
      <c r="A148" s="493"/>
      <c r="B148" s="649" t="s">
        <v>586</v>
      </c>
      <c r="C148" s="649"/>
      <c r="D148" s="649"/>
      <c r="E148" s="649"/>
      <c r="F148" s="649"/>
    </row>
    <row r="149" spans="1:6" ht="15" customHeight="1">
      <c r="A149" s="493"/>
      <c r="B149" s="649" t="s">
        <v>587</v>
      </c>
      <c r="C149" s="649"/>
      <c r="D149" s="649"/>
      <c r="E149" s="649"/>
      <c r="F149" s="649"/>
    </row>
    <row r="150" spans="1:6" ht="15" customHeight="1">
      <c r="A150" s="493"/>
      <c r="B150" s="649" t="s">
        <v>588</v>
      </c>
      <c r="C150" s="649"/>
      <c r="D150" s="649"/>
      <c r="E150" s="649"/>
      <c r="F150" s="649"/>
    </row>
    <row r="151" spans="1:6" ht="15" customHeight="1">
      <c r="A151" s="493"/>
      <c r="B151" s="649" t="s">
        <v>589</v>
      </c>
      <c r="C151" s="649"/>
      <c r="D151" s="649"/>
      <c r="E151" s="649"/>
      <c r="F151" s="649"/>
    </row>
    <row r="152" spans="1:6" ht="15" customHeight="1">
      <c r="A152" s="493"/>
      <c r="B152" s="649" t="s">
        <v>590</v>
      </c>
      <c r="C152" s="649"/>
      <c r="D152" s="649"/>
      <c r="E152" s="649"/>
      <c r="F152" s="649"/>
    </row>
    <row r="153" spans="1:6" ht="15" customHeight="1">
      <c r="A153" s="493"/>
      <c r="B153" s="649" t="s">
        <v>591</v>
      </c>
      <c r="C153" s="649"/>
      <c r="D153" s="649"/>
      <c r="E153" s="649"/>
      <c r="F153" s="649"/>
    </row>
    <row r="154" spans="1:6" ht="15" customHeight="1">
      <c r="A154" s="493"/>
      <c r="B154" s="649" t="s">
        <v>592</v>
      </c>
      <c r="C154" s="649"/>
      <c r="D154" s="649"/>
      <c r="E154" s="649"/>
      <c r="F154" s="649"/>
    </row>
    <row r="155" spans="1:6" ht="15" customHeight="1">
      <c r="A155" s="493"/>
      <c r="B155" s="649" t="s">
        <v>593</v>
      </c>
      <c r="C155" s="649"/>
      <c r="D155" s="649"/>
      <c r="E155" s="649"/>
      <c r="F155" s="649"/>
    </row>
    <row r="156" spans="1:6" ht="15" customHeight="1">
      <c r="A156" s="493"/>
      <c r="B156" s="649" t="s">
        <v>594</v>
      </c>
      <c r="C156" s="649"/>
      <c r="D156" s="649"/>
      <c r="E156" s="649"/>
      <c r="F156" s="649"/>
    </row>
    <row r="157" spans="1:6" ht="15" customHeight="1">
      <c r="A157" s="493"/>
      <c r="B157" s="649" t="s">
        <v>595</v>
      </c>
      <c r="C157" s="649"/>
      <c r="D157" s="649"/>
      <c r="E157" s="649"/>
      <c r="F157" s="649"/>
    </row>
    <row r="158" spans="1:6" ht="15" customHeight="1">
      <c r="A158" s="493"/>
      <c r="B158" s="649" t="s">
        <v>596</v>
      </c>
      <c r="C158" s="649"/>
      <c r="D158" s="649"/>
      <c r="E158" s="649"/>
      <c r="F158" s="649"/>
    </row>
    <row r="159" spans="1:6" ht="15" customHeight="1">
      <c r="A159" s="493"/>
      <c r="B159" s="649" t="s">
        <v>597</v>
      </c>
      <c r="C159" s="649"/>
      <c r="D159" s="649"/>
      <c r="E159" s="649"/>
      <c r="F159" s="649"/>
    </row>
    <row r="160" spans="1:6">
      <c r="A160" s="493"/>
      <c r="B160" s="333" t="s">
        <v>327</v>
      </c>
      <c r="C160" s="497"/>
      <c r="D160" s="496"/>
      <c r="E160" s="303"/>
      <c r="F160" s="303"/>
    </row>
    <row r="161" spans="1:10" ht="15" customHeight="1">
      <c r="A161" s="493"/>
      <c r="B161" s="649" t="s">
        <v>598</v>
      </c>
      <c r="C161" s="649"/>
      <c r="D161" s="649"/>
      <c r="E161" s="649"/>
      <c r="F161" s="649"/>
    </row>
    <row r="162" spans="1:10">
      <c r="A162" s="493"/>
      <c r="B162" s="333" t="s">
        <v>599</v>
      </c>
      <c r="C162" s="497"/>
      <c r="D162" s="496"/>
      <c r="E162" s="303"/>
      <c r="F162" s="303"/>
    </row>
    <row r="163" spans="1:10" ht="15" customHeight="1">
      <c r="A163" s="493"/>
      <c r="B163" s="649" t="s">
        <v>1795</v>
      </c>
      <c r="C163" s="649"/>
      <c r="D163" s="649"/>
      <c r="E163" s="649"/>
      <c r="F163" s="649"/>
    </row>
    <row r="164" spans="1:10">
      <c r="A164" s="493"/>
      <c r="B164" s="333" t="s">
        <v>600</v>
      </c>
      <c r="C164" s="497"/>
      <c r="D164" s="496"/>
      <c r="E164" s="303"/>
      <c r="F164" s="303"/>
    </row>
    <row r="165" spans="1:10" ht="15" customHeight="1">
      <c r="A165" s="493"/>
      <c r="B165" s="649" t="s">
        <v>601</v>
      </c>
      <c r="C165" s="649"/>
      <c r="D165" s="649"/>
      <c r="E165" s="649"/>
      <c r="F165" s="649"/>
    </row>
    <row r="166" spans="1:10">
      <c r="A166" s="493"/>
      <c r="B166" s="333" t="s">
        <v>602</v>
      </c>
      <c r="C166" s="497"/>
      <c r="D166" s="496"/>
      <c r="E166" s="303"/>
      <c r="F166" s="303"/>
    </row>
    <row r="167" spans="1:10" ht="15" customHeight="1">
      <c r="A167" s="493"/>
      <c r="B167" s="649" t="s">
        <v>603</v>
      </c>
      <c r="C167" s="649"/>
      <c r="D167" s="649"/>
      <c r="E167" s="649"/>
      <c r="F167" s="649"/>
    </row>
    <row r="168" spans="1:10">
      <c r="A168" s="493"/>
      <c r="B168" s="333" t="s">
        <v>604</v>
      </c>
      <c r="C168" s="497"/>
      <c r="D168" s="496"/>
      <c r="E168" s="303"/>
      <c r="F168" s="303"/>
    </row>
    <row r="169" spans="1:10" ht="15" customHeight="1">
      <c r="A169" s="493"/>
      <c r="B169" s="649" t="s">
        <v>605</v>
      </c>
      <c r="C169" s="649"/>
      <c r="D169" s="649"/>
      <c r="E169" s="649"/>
      <c r="F169" s="649"/>
    </row>
    <row r="170" spans="1:10">
      <c r="A170" s="493"/>
      <c r="B170" s="333" t="s">
        <v>606</v>
      </c>
      <c r="C170" s="497"/>
      <c r="D170" s="496"/>
      <c r="E170" s="303"/>
      <c r="F170" s="303"/>
    </row>
    <row r="171" spans="1:10" ht="15" customHeight="1">
      <c r="A171" s="493"/>
      <c r="B171" s="649" t="s">
        <v>607</v>
      </c>
      <c r="C171" s="649"/>
      <c r="D171" s="649"/>
      <c r="E171" s="649"/>
      <c r="F171" s="649"/>
    </row>
    <row r="172" spans="1:10">
      <c r="A172" s="493"/>
      <c r="B172" s="301"/>
      <c r="C172" s="496"/>
      <c r="D172" s="496"/>
      <c r="E172" s="303"/>
      <c r="F172" s="303"/>
    </row>
    <row r="173" spans="1:10" ht="15" customHeight="1">
      <c r="A173" s="493"/>
      <c r="B173" s="663" t="s">
        <v>608</v>
      </c>
      <c r="C173" s="663"/>
      <c r="D173" s="663"/>
      <c r="E173" s="663"/>
      <c r="F173" s="663"/>
    </row>
    <row r="174" spans="1:10">
      <c r="A174" s="493"/>
      <c r="B174" s="333"/>
      <c r="C174" s="497"/>
      <c r="D174" s="496"/>
      <c r="E174" s="303"/>
      <c r="F174" s="303"/>
    </row>
    <row r="175" spans="1:10">
      <c r="A175" s="493"/>
      <c r="B175" s="301"/>
      <c r="C175" s="496"/>
      <c r="D175" s="496"/>
      <c r="E175" s="303"/>
      <c r="F175" s="303"/>
    </row>
    <row r="176" spans="1:10">
      <c r="A176" s="493"/>
      <c r="B176" s="498" t="s">
        <v>609</v>
      </c>
      <c r="C176" s="499"/>
      <c r="D176" s="500"/>
      <c r="E176" s="501"/>
      <c r="F176" s="502"/>
      <c r="G176" s="503"/>
      <c r="H176" s="503"/>
      <c r="I176" s="503"/>
      <c r="J176" s="503"/>
    </row>
    <row r="177" spans="1:10">
      <c r="A177" s="493"/>
      <c r="B177" s="333"/>
      <c r="C177" s="497"/>
      <c r="D177" s="504"/>
      <c r="E177" s="505"/>
      <c r="F177" s="505"/>
      <c r="G177" s="503"/>
      <c r="H177" s="503"/>
      <c r="I177" s="503"/>
      <c r="J177" s="503"/>
    </row>
    <row r="178" spans="1:10" ht="15" customHeight="1">
      <c r="A178" s="493"/>
      <c r="B178" s="649" t="s">
        <v>610</v>
      </c>
      <c r="C178" s="649"/>
      <c r="D178" s="649"/>
      <c r="E178" s="649"/>
      <c r="F178" s="649"/>
      <c r="G178" s="503"/>
      <c r="H178" s="503"/>
      <c r="I178" s="503"/>
      <c r="J178" s="503"/>
    </row>
    <row r="179" spans="1:10" ht="15" customHeight="1">
      <c r="A179" s="493"/>
      <c r="B179" s="649" t="s">
        <v>611</v>
      </c>
      <c r="C179" s="649"/>
      <c r="D179" s="649"/>
      <c r="E179" s="649"/>
      <c r="F179" s="649"/>
      <c r="G179" s="503"/>
      <c r="H179" s="503"/>
      <c r="I179" s="503"/>
      <c r="J179" s="503"/>
    </row>
    <row r="180" spans="1:10" ht="15" customHeight="1">
      <c r="A180" s="493"/>
      <c r="B180" s="649" t="s">
        <v>612</v>
      </c>
      <c r="C180" s="649"/>
      <c r="D180" s="649"/>
      <c r="E180" s="649"/>
      <c r="F180" s="649"/>
      <c r="G180" s="503"/>
      <c r="H180" s="503"/>
      <c r="I180" s="503"/>
      <c r="J180" s="503"/>
    </row>
    <row r="181" spans="1:10" ht="15" customHeight="1">
      <c r="A181" s="493"/>
      <c r="B181" s="649" t="s">
        <v>613</v>
      </c>
      <c r="C181" s="649"/>
      <c r="D181" s="649"/>
      <c r="E181" s="649"/>
      <c r="F181" s="649"/>
      <c r="G181" s="503"/>
      <c r="H181" s="503"/>
      <c r="I181" s="503"/>
      <c r="J181" s="503"/>
    </row>
    <row r="182" spans="1:10" ht="15" customHeight="1">
      <c r="A182" s="493"/>
      <c r="B182" s="649" t="s">
        <v>614</v>
      </c>
      <c r="C182" s="649"/>
      <c r="D182" s="649"/>
      <c r="E182" s="649"/>
      <c r="F182" s="649"/>
      <c r="G182" s="503"/>
      <c r="H182" s="503"/>
      <c r="I182" s="503"/>
      <c r="J182" s="503"/>
    </row>
    <row r="183" spans="1:10" ht="15" customHeight="1">
      <c r="A183" s="493"/>
      <c r="B183" s="649" t="s">
        <v>615</v>
      </c>
      <c r="C183" s="649"/>
      <c r="D183" s="649"/>
      <c r="E183" s="649"/>
      <c r="F183" s="649"/>
      <c r="G183" s="503"/>
      <c r="H183" s="503"/>
      <c r="I183" s="503"/>
      <c r="J183" s="503"/>
    </row>
    <row r="184" spans="1:10" ht="15" customHeight="1">
      <c r="A184" s="493"/>
      <c r="B184" s="649" t="s">
        <v>616</v>
      </c>
      <c r="C184" s="649"/>
      <c r="D184" s="649"/>
      <c r="E184" s="649"/>
      <c r="F184" s="649"/>
      <c r="G184" s="503"/>
      <c r="H184" s="503"/>
      <c r="I184" s="503"/>
      <c r="J184" s="503"/>
    </row>
    <row r="185" spans="1:10">
      <c r="A185" s="493"/>
      <c r="B185" s="333"/>
      <c r="C185" s="497"/>
      <c r="D185" s="496"/>
      <c r="E185" s="303"/>
      <c r="F185" s="505"/>
      <c r="G185" s="503"/>
      <c r="H185" s="503"/>
      <c r="I185" s="503"/>
      <c r="J185" s="503"/>
    </row>
    <row r="186" spans="1:10">
      <c r="A186" s="493"/>
      <c r="B186" s="333" t="s">
        <v>617</v>
      </c>
      <c r="C186" s="497"/>
      <c r="D186" s="496"/>
      <c r="E186" s="303"/>
      <c r="F186" s="505"/>
      <c r="G186" s="503"/>
      <c r="H186" s="503"/>
      <c r="I186" s="503"/>
      <c r="J186" s="503"/>
    </row>
    <row r="187" spans="1:10" ht="15" customHeight="1">
      <c r="A187" s="493"/>
      <c r="B187" s="649" t="s">
        <v>618</v>
      </c>
      <c r="C187" s="649"/>
      <c r="D187" s="649"/>
      <c r="E187" s="649"/>
      <c r="F187" s="649"/>
      <c r="G187" s="503"/>
      <c r="H187" s="503"/>
      <c r="I187" s="503"/>
      <c r="J187" s="503"/>
    </row>
    <row r="188" spans="1:10" ht="15" customHeight="1">
      <c r="A188" s="493"/>
      <c r="B188" s="649" t="s">
        <v>619</v>
      </c>
      <c r="C188" s="649"/>
      <c r="D188" s="649"/>
      <c r="E188" s="649"/>
      <c r="F188" s="649"/>
      <c r="G188" s="503"/>
      <c r="H188" s="503"/>
      <c r="I188" s="503"/>
      <c r="J188" s="503"/>
    </row>
    <row r="189" spans="1:10" ht="15" customHeight="1">
      <c r="A189" s="493"/>
      <c r="B189" s="649" t="s">
        <v>620</v>
      </c>
      <c r="C189" s="649"/>
      <c r="D189" s="649"/>
      <c r="E189" s="649"/>
      <c r="F189" s="649"/>
      <c r="G189" s="503"/>
      <c r="H189" s="503"/>
      <c r="I189" s="503"/>
      <c r="J189" s="503"/>
    </row>
    <row r="190" spans="1:10">
      <c r="A190" s="493"/>
      <c r="B190" s="333"/>
      <c r="C190" s="497"/>
      <c r="D190" s="496"/>
      <c r="E190" s="303"/>
      <c r="F190" s="505"/>
      <c r="G190" s="503"/>
      <c r="H190" s="503"/>
      <c r="I190" s="503"/>
      <c r="J190" s="503"/>
    </row>
    <row r="191" spans="1:10">
      <c r="A191" s="493"/>
      <c r="B191" s="333" t="s">
        <v>621</v>
      </c>
      <c r="C191" s="497"/>
      <c r="D191" s="496"/>
      <c r="E191" s="303"/>
      <c r="F191" s="505"/>
      <c r="G191" s="503"/>
      <c r="H191" s="503"/>
      <c r="I191" s="503"/>
      <c r="J191" s="503"/>
    </row>
    <row r="192" spans="1:10">
      <c r="A192" s="493"/>
      <c r="B192" s="301" t="s">
        <v>622</v>
      </c>
      <c r="C192" s="496"/>
      <c r="D192" s="496"/>
      <c r="E192" s="303"/>
      <c r="F192" s="505"/>
      <c r="G192" s="503"/>
      <c r="H192" s="503"/>
      <c r="I192" s="503"/>
      <c r="J192" s="503"/>
    </row>
    <row r="193" spans="1:10" ht="15" customHeight="1">
      <c r="A193" s="493"/>
      <c r="B193" s="649" t="s">
        <v>623</v>
      </c>
      <c r="C193" s="649"/>
      <c r="D193" s="649"/>
      <c r="E193" s="649"/>
      <c r="F193" s="649"/>
      <c r="G193" s="503"/>
      <c r="H193" s="503"/>
      <c r="I193" s="503"/>
      <c r="J193" s="503"/>
    </row>
    <row r="194" spans="1:10" ht="15" customHeight="1">
      <c r="A194" s="493"/>
      <c r="B194" s="649" t="s">
        <v>624</v>
      </c>
      <c r="C194" s="649"/>
      <c r="D194" s="649"/>
      <c r="E194" s="649"/>
      <c r="F194" s="649"/>
      <c r="G194" s="503"/>
      <c r="H194" s="503"/>
      <c r="I194" s="503"/>
      <c r="J194" s="503"/>
    </row>
    <row r="195" spans="1:10" ht="15" customHeight="1">
      <c r="A195" s="493"/>
      <c r="B195" s="649" t="s">
        <v>625</v>
      </c>
      <c r="C195" s="649"/>
      <c r="D195" s="649"/>
      <c r="E195" s="649"/>
      <c r="F195" s="649"/>
      <c r="G195" s="503"/>
      <c r="H195" s="503"/>
      <c r="I195" s="503"/>
      <c r="J195" s="503"/>
    </row>
    <row r="196" spans="1:10" ht="15" customHeight="1">
      <c r="A196" s="493"/>
      <c r="B196" s="649" t="s">
        <v>626</v>
      </c>
      <c r="C196" s="649"/>
      <c r="D196" s="649"/>
      <c r="E196" s="649"/>
      <c r="F196" s="649"/>
      <c r="G196" s="503"/>
      <c r="H196" s="503"/>
      <c r="I196" s="503"/>
      <c r="J196" s="503"/>
    </row>
    <row r="197" spans="1:10" ht="15" customHeight="1">
      <c r="A197" s="493"/>
      <c r="B197" s="662" t="s">
        <v>627</v>
      </c>
      <c r="C197" s="662"/>
      <c r="D197" s="662"/>
      <c r="E197" s="662"/>
      <c r="F197" s="662"/>
      <c r="G197" s="503"/>
      <c r="H197" s="503"/>
      <c r="I197" s="503"/>
      <c r="J197" s="503"/>
    </row>
    <row r="198" spans="1:10" ht="15" customHeight="1">
      <c r="A198" s="493"/>
      <c r="B198" s="649" t="s">
        <v>628</v>
      </c>
      <c r="C198" s="649"/>
      <c r="D198" s="649"/>
      <c r="E198" s="649"/>
      <c r="F198" s="649"/>
      <c r="G198" s="503"/>
      <c r="H198" s="503"/>
      <c r="I198" s="503"/>
      <c r="J198" s="503"/>
    </row>
    <row r="199" spans="1:10" ht="15" customHeight="1">
      <c r="A199" s="493"/>
      <c r="B199" s="649" t="s">
        <v>629</v>
      </c>
      <c r="C199" s="649"/>
      <c r="D199" s="649"/>
      <c r="E199" s="649"/>
      <c r="F199" s="649"/>
      <c r="G199" s="503"/>
      <c r="H199" s="503"/>
      <c r="I199" s="503"/>
      <c r="J199" s="503"/>
    </row>
    <row r="200" spans="1:10" ht="15" customHeight="1">
      <c r="A200" s="493"/>
      <c r="B200" s="649" t="s">
        <v>630</v>
      </c>
      <c r="C200" s="649"/>
      <c r="D200" s="649"/>
      <c r="E200" s="649"/>
      <c r="F200" s="649"/>
      <c r="G200" s="503"/>
      <c r="H200" s="503"/>
      <c r="I200" s="503"/>
      <c r="J200" s="503"/>
    </row>
    <row r="201" spans="1:10">
      <c r="A201" s="493"/>
      <c r="B201" s="333"/>
      <c r="C201" s="497"/>
      <c r="D201" s="496"/>
      <c r="E201" s="303"/>
      <c r="F201" s="505"/>
      <c r="G201" s="503"/>
      <c r="H201" s="503"/>
      <c r="I201" s="503"/>
      <c r="J201" s="503"/>
    </row>
    <row r="202" spans="1:10">
      <c r="A202" s="493"/>
      <c r="B202" s="333" t="s">
        <v>631</v>
      </c>
      <c r="C202" s="497"/>
      <c r="D202" s="496"/>
      <c r="E202" s="303"/>
      <c r="F202" s="505"/>
      <c r="G202" s="503"/>
      <c r="H202" s="503"/>
      <c r="I202" s="503"/>
      <c r="J202" s="503"/>
    </row>
    <row r="203" spans="1:10" ht="15" customHeight="1">
      <c r="A203" s="493"/>
      <c r="B203" s="649" t="s">
        <v>632</v>
      </c>
      <c r="C203" s="649"/>
      <c r="D203" s="649"/>
      <c r="E203" s="649"/>
      <c r="F203" s="649"/>
      <c r="G203" s="503"/>
      <c r="H203" s="503"/>
      <c r="I203" s="503"/>
      <c r="J203" s="503"/>
    </row>
    <row r="204" spans="1:10" ht="15" customHeight="1">
      <c r="A204" s="493"/>
      <c r="B204" s="649" t="s">
        <v>633</v>
      </c>
      <c r="C204" s="649"/>
      <c r="D204" s="649"/>
      <c r="E204" s="649"/>
      <c r="F204" s="649"/>
      <c r="G204" s="503"/>
      <c r="H204" s="503"/>
      <c r="I204" s="503"/>
      <c r="J204" s="503"/>
    </row>
    <row r="205" spans="1:10" ht="15" customHeight="1">
      <c r="A205" s="493"/>
      <c r="B205" s="649" t="s">
        <v>634</v>
      </c>
      <c r="C205" s="649"/>
      <c r="D205" s="649"/>
      <c r="E205" s="649"/>
      <c r="F205" s="649"/>
      <c r="G205" s="503"/>
      <c r="H205" s="503"/>
      <c r="I205" s="503"/>
      <c r="J205" s="503"/>
    </row>
    <row r="206" spans="1:10">
      <c r="A206" s="493"/>
      <c r="B206" s="301"/>
      <c r="C206" s="496"/>
      <c r="D206" s="496"/>
      <c r="E206" s="303"/>
      <c r="F206" s="303"/>
      <c r="G206" s="503"/>
      <c r="H206" s="503"/>
      <c r="I206" s="503"/>
      <c r="J206" s="503"/>
    </row>
    <row r="207" spans="1:10">
      <c r="A207" s="493"/>
      <c r="B207" s="506" t="s">
        <v>635</v>
      </c>
      <c r="C207" s="500"/>
      <c r="D207" s="500"/>
      <c r="E207" s="501"/>
      <c r="F207" s="502"/>
      <c r="G207" s="503"/>
      <c r="H207" s="503"/>
      <c r="I207" s="503"/>
      <c r="J207" s="503"/>
    </row>
    <row r="208" spans="1:10">
      <c r="A208" s="493"/>
      <c r="B208" s="507"/>
      <c r="C208" s="508"/>
      <c r="D208" s="508"/>
      <c r="E208" s="509"/>
      <c r="F208" s="509"/>
      <c r="G208" s="503"/>
      <c r="H208" s="503"/>
      <c r="I208" s="503"/>
      <c r="J208" s="503"/>
    </row>
    <row r="209" spans="1:10" ht="15" customHeight="1">
      <c r="A209" s="493"/>
      <c r="B209" s="649" t="s">
        <v>636</v>
      </c>
      <c r="C209" s="649"/>
      <c r="D209" s="649"/>
      <c r="E209" s="649"/>
      <c r="F209" s="649"/>
      <c r="G209" s="503"/>
      <c r="H209" s="503"/>
      <c r="I209" s="503"/>
      <c r="J209" s="503"/>
    </row>
    <row r="210" spans="1:10" ht="15" customHeight="1">
      <c r="A210" s="493"/>
      <c r="B210" s="649" t="s">
        <v>637</v>
      </c>
      <c r="C210" s="649"/>
      <c r="D210" s="649"/>
      <c r="E210" s="649"/>
      <c r="F210" s="649"/>
      <c r="G210" s="503"/>
      <c r="H210" s="503"/>
      <c r="I210" s="503"/>
      <c r="J210" s="503"/>
    </row>
    <row r="211" spans="1:10" ht="15" customHeight="1">
      <c r="A211" s="493"/>
      <c r="B211" s="649" t="s">
        <v>638</v>
      </c>
      <c r="C211" s="649"/>
      <c r="D211" s="649"/>
      <c r="E211" s="649"/>
      <c r="F211" s="649"/>
      <c r="G211" s="503"/>
      <c r="H211" s="503"/>
      <c r="I211" s="503"/>
      <c r="J211" s="503"/>
    </row>
    <row r="212" spans="1:10" ht="15" customHeight="1">
      <c r="A212" s="493"/>
      <c r="B212" s="649" t="s">
        <v>639</v>
      </c>
      <c r="C212" s="649"/>
      <c r="D212" s="649"/>
      <c r="E212" s="649"/>
      <c r="F212" s="649"/>
      <c r="G212" s="503"/>
      <c r="H212" s="503"/>
      <c r="I212" s="503"/>
      <c r="J212" s="503"/>
    </row>
    <row r="213" spans="1:10" ht="15" customHeight="1">
      <c r="A213" s="493"/>
      <c r="B213" s="649" t="s">
        <v>640</v>
      </c>
      <c r="C213" s="649"/>
      <c r="D213" s="649"/>
      <c r="E213" s="649"/>
      <c r="F213" s="649"/>
      <c r="G213" s="503"/>
      <c r="H213" s="503"/>
      <c r="I213" s="503"/>
      <c r="J213" s="503"/>
    </row>
    <row r="214" spans="1:10" ht="15" customHeight="1">
      <c r="A214" s="493"/>
      <c r="B214" s="649" t="s">
        <v>641</v>
      </c>
      <c r="C214" s="649"/>
      <c r="D214" s="649"/>
      <c r="E214" s="649"/>
      <c r="F214" s="649"/>
      <c r="G214" s="503"/>
      <c r="H214" s="503"/>
      <c r="I214" s="503"/>
      <c r="J214" s="503"/>
    </row>
    <row r="215" spans="1:10" ht="15" customHeight="1">
      <c r="A215" s="493"/>
      <c r="B215" s="649" t="s">
        <v>642</v>
      </c>
      <c r="C215" s="649"/>
      <c r="D215" s="649"/>
      <c r="E215" s="649"/>
      <c r="F215" s="649"/>
      <c r="G215" s="503"/>
      <c r="H215" s="503"/>
      <c r="I215" s="503"/>
      <c r="J215" s="503"/>
    </row>
    <row r="216" spans="1:10" ht="15" customHeight="1">
      <c r="A216" s="493"/>
      <c r="B216" s="649" t="s">
        <v>643</v>
      </c>
      <c r="C216" s="649"/>
      <c r="D216" s="649"/>
      <c r="E216" s="649"/>
      <c r="F216" s="649"/>
      <c r="G216" s="503"/>
      <c r="H216" s="503"/>
      <c r="I216" s="503"/>
      <c r="J216" s="503"/>
    </row>
    <row r="217" spans="1:10" ht="15" customHeight="1">
      <c r="A217" s="493"/>
      <c r="B217" s="649" t="s">
        <v>644</v>
      </c>
      <c r="C217" s="649"/>
      <c r="D217" s="649"/>
      <c r="E217" s="649"/>
      <c r="F217" s="649"/>
      <c r="G217" s="503"/>
      <c r="H217" s="503"/>
      <c r="I217" s="503"/>
      <c r="J217" s="503"/>
    </row>
    <row r="218" spans="1:10" ht="15" customHeight="1">
      <c r="A218" s="493"/>
      <c r="B218" s="649" t="s">
        <v>645</v>
      </c>
      <c r="C218" s="649"/>
      <c r="D218" s="649"/>
      <c r="E218" s="649"/>
      <c r="F218" s="649"/>
      <c r="G218" s="503"/>
      <c r="H218" s="503"/>
      <c r="I218" s="503"/>
      <c r="J218" s="503"/>
    </row>
    <row r="219" spans="1:10" ht="15" customHeight="1">
      <c r="A219" s="493"/>
      <c r="B219" s="649" t="s">
        <v>646</v>
      </c>
      <c r="C219" s="649"/>
      <c r="D219" s="649"/>
      <c r="E219" s="649"/>
      <c r="F219" s="649"/>
      <c r="G219" s="503"/>
      <c r="H219" s="503"/>
      <c r="I219" s="503"/>
      <c r="J219" s="503"/>
    </row>
    <row r="220" spans="1:10" ht="15" customHeight="1">
      <c r="A220" s="493"/>
      <c r="B220" s="649" t="s">
        <v>647</v>
      </c>
      <c r="C220" s="649"/>
      <c r="D220" s="649"/>
      <c r="E220" s="649"/>
      <c r="F220" s="649"/>
      <c r="G220" s="503"/>
      <c r="H220" s="503"/>
      <c r="I220" s="503"/>
      <c r="J220" s="503"/>
    </row>
    <row r="221" spans="1:10">
      <c r="A221" s="493"/>
      <c r="B221" s="510"/>
      <c r="C221" s="504"/>
      <c r="D221" s="504"/>
      <c r="E221" s="505"/>
      <c r="F221" s="505"/>
      <c r="G221" s="503"/>
      <c r="H221" s="503"/>
      <c r="I221" s="503"/>
      <c r="J221" s="503"/>
    </row>
    <row r="222" spans="1:10" ht="15" customHeight="1">
      <c r="A222" s="493"/>
      <c r="B222" s="663" t="s">
        <v>648</v>
      </c>
      <c r="C222" s="663"/>
      <c r="D222" s="663"/>
      <c r="E222" s="663"/>
      <c r="F222" s="663"/>
    </row>
    <row r="223" spans="1:10">
      <c r="A223" s="493"/>
      <c r="B223" s="333"/>
      <c r="C223" s="497"/>
      <c r="D223" s="497"/>
      <c r="E223" s="511"/>
      <c r="F223" s="511"/>
    </row>
    <row r="224" spans="1:10">
      <c r="A224" s="493"/>
      <c r="B224" s="333"/>
      <c r="C224" s="497"/>
      <c r="D224" s="497"/>
      <c r="E224" s="511"/>
      <c r="F224" s="511"/>
    </row>
    <row r="225" spans="1:6" ht="15" customHeight="1">
      <c r="A225" s="493"/>
      <c r="B225" s="662" t="s">
        <v>649</v>
      </c>
      <c r="C225" s="662"/>
      <c r="D225" s="662"/>
      <c r="E225" s="662"/>
      <c r="F225" s="662"/>
    </row>
    <row r="226" spans="1:6">
      <c r="A226" s="493"/>
      <c r="B226" s="301"/>
      <c r="C226" s="496"/>
      <c r="D226" s="504"/>
      <c r="E226" s="505"/>
      <c r="F226" s="505"/>
    </row>
    <row r="227" spans="1:6">
      <c r="A227" s="493"/>
      <c r="B227" s="333" t="s">
        <v>650</v>
      </c>
      <c r="C227" s="497"/>
      <c r="D227" s="504"/>
      <c r="E227" s="505"/>
      <c r="F227" s="505"/>
    </row>
    <row r="228" spans="1:6" ht="15" customHeight="1">
      <c r="A228" s="493"/>
      <c r="B228" s="649" t="s">
        <v>651</v>
      </c>
      <c r="C228" s="649"/>
      <c r="D228" s="649"/>
      <c r="E228" s="649"/>
      <c r="F228" s="649"/>
    </row>
    <row r="229" spans="1:6">
      <c r="A229" s="493"/>
      <c r="B229" s="301" t="s">
        <v>652</v>
      </c>
      <c r="C229" s="496"/>
      <c r="D229" s="504"/>
      <c r="E229" s="505"/>
      <c r="F229" s="505"/>
    </row>
    <row r="230" spans="1:6" ht="30">
      <c r="A230" s="493"/>
      <c r="B230" s="301" t="s">
        <v>653</v>
      </c>
      <c r="C230" s="496"/>
      <c r="D230" s="504"/>
      <c r="E230" s="505"/>
      <c r="F230" s="505"/>
    </row>
    <row r="231" spans="1:6">
      <c r="A231" s="493"/>
      <c r="B231" s="301" t="s">
        <v>654</v>
      </c>
      <c r="C231" s="496"/>
      <c r="D231" s="504"/>
      <c r="E231" s="505"/>
      <c r="F231" s="505"/>
    </row>
    <row r="232" spans="1:6">
      <c r="A232" s="493"/>
      <c r="B232" s="301" t="s">
        <v>655</v>
      </c>
      <c r="C232" s="496"/>
      <c r="D232" s="504"/>
      <c r="E232" s="505"/>
      <c r="F232" s="505"/>
    </row>
    <row r="233" spans="1:6">
      <c r="A233" s="493"/>
      <c r="B233" s="301"/>
      <c r="C233" s="496"/>
      <c r="D233" s="504"/>
      <c r="E233" s="505"/>
      <c r="F233" s="505"/>
    </row>
    <row r="234" spans="1:6">
      <c r="A234" s="493"/>
      <c r="B234" s="333" t="s">
        <v>656</v>
      </c>
      <c r="C234" s="497"/>
      <c r="D234" s="504"/>
      <c r="E234" s="505"/>
      <c r="F234" s="505"/>
    </row>
    <row r="235" spans="1:6" ht="15" customHeight="1">
      <c r="A235" s="493"/>
      <c r="B235" s="649" t="s">
        <v>657</v>
      </c>
      <c r="C235" s="649"/>
      <c r="D235" s="649"/>
      <c r="E235" s="649"/>
      <c r="F235" s="649"/>
    </row>
    <row r="236" spans="1:6">
      <c r="A236" s="493"/>
      <c r="B236" s="301"/>
      <c r="C236" s="496"/>
      <c r="D236" s="504"/>
      <c r="E236" s="505"/>
      <c r="F236" s="505"/>
    </row>
    <row r="237" spans="1:6" ht="15" customHeight="1">
      <c r="A237" s="493"/>
      <c r="B237" s="662" t="s">
        <v>658</v>
      </c>
      <c r="C237" s="662"/>
      <c r="D237" s="662"/>
      <c r="E237" s="662"/>
      <c r="F237" s="662"/>
    </row>
    <row r="238" spans="1:6" ht="15" customHeight="1">
      <c r="A238" s="493"/>
      <c r="B238" s="649" t="s">
        <v>659</v>
      </c>
      <c r="C238" s="649"/>
      <c r="D238" s="649"/>
      <c r="E238" s="649"/>
      <c r="F238" s="649"/>
    </row>
    <row r="239" spans="1:6" ht="15" customHeight="1">
      <c r="A239" s="493"/>
      <c r="B239" s="649" t="s">
        <v>660</v>
      </c>
      <c r="C239" s="649"/>
      <c r="D239" s="649"/>
      <c r="E239" s="649"/>
      <c r="F239" s="649"/>
    </row>
    <row r="240" spans="1:6" ht="15" customHeight="1">
      <c r="A240" s="493"/>
      <c r="B240" s="649" t="s">
        <v>661</v>
      </c>
      <c r="C240" s="649"/>
      <c r="D240" s="649"/>
      <c r="E240" s="649"/>
      <c r="F240" s="649"/>
    </row>
    <row r="241" spans="1:6" ht="15" customHeight="1">
      <c r="A241" s="493"/>
      <c r="B241" s="649" t="s">
        <v>662</v>
      </c>
      <c r="C241" s="649"/>
      <c r="D241" s="649"/>
      <c r="E241" s="649"/>
      <c r="F241" s="649"/>
    </row>
    <row r="242" spans="1:6" ht="15" customHeight="1">
      <c r="A242" s="493"/>
      <c r="B242" s="649" t="s">
        <v>663</v>
      </c>
      <c r="C242" s="649"/>
      <c r="D242" s="649"/>
      <c r="E242" s="649"/>
      <c r="F242" s="649"/>
    </row>
    <row r="243" spans="1:6" ht="15" customHeight="1">
      <c r="A243" s="493"/>
      <c r="B243" s="649" t="s">
        <v>664</v>
      </c>
      <c r="C243" s="649"/>
      <c r="D243" s="649"/>
      <c r="E243" s="649"/>
      <c r="F243" s="649"/>
    </row>
    <row r="244" spans="1:6">
      <c r="A244" s="493"/>
      <c r="B244" s="301"/>
      <c r="C244" s="496"/>
      <c r="D244" s="504"/>
      <c r="E244" s="505"/>
      <c r="F244" s="505"/>
    </row>
    <row r="245" spans="1:6" ht="15" customHeight="1">
      <c r="A245" s="493"/>
      <c r="B245" s="662" t="s">
        <v>665</v>
      </c>
      <c r="C245" s="662"/>
      <c r="D245" s="662"/>
      <c r="E245" s="662"/>
      <c r="F245" s="662"/>
    </row>
    <row r="246" spans="1:6" ht="15" customHeight="1">
      <c r="A246" s="493"/>
      <c r="B246" s="649" t="s">
        <v>666</v>
      </c>
      <c r="C246" s="649"/>
      <c r="D246" s="649"/>
      <c r="E246" s="649"/>
      <c r="F246" s="649"/>
    </row>
    <row r="247" spans="1:6" ht="15" customHeight="1">
      <c r="A247" s="493"/>
      <c r="B247" s="649" t="s">
        <v>667</v>
      </c>
      <c r="C247" s="649"/>
      <c r="D247" s="649"/>
      <c r="E247" s="649"/>
      <c r="F247" s="649"/>
    </row>
    <row r="248" spans="1:6" ht="15" customHeight="1">
      <c r="A248" s="493"/>
      <c r="B248" s="649" t="s">
        <v>668</v>
      </c>
      <c r="C248" s="649"/>
      <c r="D248" s="649"/>
      <c r="E248" s="649"/>
      <c r="F248" s="649"/>
    </row>
    <row r="249" spans="1:6" ht="15" customHeight="1">
      <c r="A249" s="493"/>
      <c r="B249" s="649" t="s">
        <v>669</v>
      </c>
      <c r="C249" s="649"/>
      <c r="D249" s="649"/>
      <c r="E249" s="649"/>
      <c r="F249" s="649"/>
    </row>
    <row r="250" spans="1:6" ht="15" customHeight="1">
      <c r="A250" s="493"/>
      <c r="B250" s="649" t="s">
        <v>670</v>
      </c>
      <c r="C250" s="649"/>
      <c r="D250" s="649"/>
      <c r="E250" s="649"/>
      <c r="F250" s="649"/>
    </row>
    <row r="251" spans="1:6">
      <c r="A251" s="493"/>
      <c r="B251" s="301"/>
      <c r="C251" s="496"/>
      <c r="D251" s="496"/>
      <c r="E251" s="303"/>
      <c r="F251" s="303"/>
    </row>
    <row r="252" spans="1:6" ht="15" customHeight="1">
      <c r="A252" s="493"/>
      <c r="B252" s="649" t="s">
        <v>671</v>
      </c>
      <c r="C252" s="649"/>
      <c r="D252" s="649"/>
      <c r="E252" s="649"/>
      <c r="F252" s="649"/>
    </row>
    <row r="253" spans="1:6" ht="15" customHeight="1">
      <c r="A253" s="493"/>
      <c r="B253" s="649" t="s">
        <v>672</v>
      </c>
      <c r="C253" s="649"/>
      <c r="D253" s="649"/>
      <c r="E253" s="649"/>
      <c r="F253" s="649"/>
    </row>
    <row r="254" spans="1:6" ht="15" customHeight="1">
      <c r="A254" s="493"/>
      <c r="B254" s="649" t="s">
        <v>673</v>
      </c>
      <c r="C254" s="649"/>
      <c r="D254" s="649"/>
      <c r="E254" s="649"/>
      <c r="F254" s="649"/>
    </row>
    <row r="255" spans="1:6" ht="15" customHeight="1">
      <c r="A255" s="493"/>
      <c r="B255" s="649" t="s">
        <v>674</v>
      </c>
      <c r="C255" s="649"/>
      <c r="D255" s="649"/>
      <c r="E255" s="649"/>
      <c r="F255" s="649"/>
    </row>
    <row r="256" spans="1:6">
      <c r="A256" s="493"/>
      <c r="B256" s="301"/>
      <c r="C256" s="496"/>
      <c r="D256" s="504"/>
      <c r="E256" s="505"/>
      <c r="F256" s="505"/>
    </row>
    <row r="257" spans="1:6" ht="15" customHeight="1">
      <c r="A257" s="493"/>
      <c r="B257" s="649" t="s">
        <v>675</v>
      </c>
      <c r="C257" s="649"/>
      <c r="D257" s="649"/>
      <c r="E257" s="649"/>
      <c r="F257" s="649"/>
    </row>
    <row r="258" spans="1:6" ht="15" customHeight="1">
      <c r="A258" s="493"/>
      <c r="B258" s="649" t="s">
        <v>676</v>
      </c>
      <c r="C258" s="649"/>
      <c r="D258" s="649"/>
      <c r="E258" s="649"/>
      <c r="F258" s="649"/>
    </row>
    <row r="259" spans="1:6">
      <c r="A259" s="493"/>
      <c r="B259" s="301"/>
      <c r="C259" s="496"/>
      <c r="D259" s="504"/>
      <c r="E259" s="505"/>
      <c r="F259" s="505"/>
    </row>
    <row r="260" spans="1:6">
      <c r="A260" s="493"/>
      <c r="B260" s="333" t="s">
        <v>677</v>
      </c>
      <c r="C260" s="497"/>
      <c r="D260" s="504"/>
      <c r="E260" s="505"/>
      <c r="F260" s="505"/>
    </row>
    <row r="261" spans="1:6">
      <c r="A261" s="493"/>
      <c r="B261" s="301" t="s">
        <v>678</v>
      </c>
      <c r="C261" s="496"/>
      <c r="D261" s="504"/>
      <c r="E261" s="505"/>
      <c r="F261" s="505"/>
    </row>
    <row r="262" spans="1:6">
      <c r="A262" s="493"/>
      <c r="B262" s="301" t="s">
        <v>679</v>
      </c>
      <c r="C262" s="496"/>
      <c r="D262" s="504"/>
      <c r="E262" s="505"/>
      <c r="F262" s="505"/>
    </row>
    <row r="263" spans="1:6" ht="15" customHeight="1">
      <c r="A263" s="493"/>
      <c r="B263" s="660" t="s">
        <v>680</v>
      </c>
      <c r="C263" s="660"/>
      <c r="D263" s="660"/>
      <c r="E263" s="660"/>
      <c r="F263" s="660"/>
    </row>
    <row r="264" spans="1:6" ht="30">
      <c r="A264" s="493"/>
      <c r="B264" s="301" t="s">
        <v>681</v>
      </c>
      <c r="C264" s="496"/>
      <c r="D264" s="504"/>
      <c r="E264" s="505"/>
      <c r="F264" s="505"/>
    </row>
    <row r="265" spans="1:6">
      <c r="A265" s="493"/>
      <c r="B265" s="301" t="s">
        <v>682</v>
      </c>
      <c r="C265" s="496"/>
      <c r="D265" s="504"/>
      <c r="E265" s="505"/>
      <c r="F265" s="505"/>
    </row>
    <row r="266" spans="1:6">
      <c r="A266" s="493"/>
      <c r="B266" s="301" t="s">
        <v>683</v>
      </c>
      <c r="C266" s="496"/>
      <c r="D266" s="504"/>
      <c r="E266" s="505"/>
      <c r="F266" s="505"/>
    </row>
    <row r="267" spans="1:6">
      <c r="A267" s="493"/>
      <c r="B267" s="301"/>
      <c r="C267" s="496"/>
      <c r="D267" s="504"/>
      <c r="E267" s="505"/>
      <c r="F267" s="505"/>
    </row>
    <row r="268" spans="1:6">
      <c r="A268" s="493"/>
      <c r="B268" s="333" t="s">
        <v>684</v>
      </c>
      <c r="C268" s="497"/>
      <c r="D268" s="504"/>
      <c r="E268" s="505"/>
      <c r="F268" s="505"/>
    </row>
    <row r="269" spans="1:6" ht="15" customHeight="1">
      <c r="A269" s="493"/>
      <c r="B269" s="649" t="s">
        <v>685</v>
      </c>
      <c r="C269" s="649"/>
      <c r="D269" s="649"/>
      <c r="E269" s="649"/>
      <c r="F269" s="649"/>
    </row>
    <row r="270" spans="1:6" ht="15" customHeight="1">
      <c r="A270" s="493"/>
      <c r="B270" s="649" t="s">
        <v>686</v>
      </c>
      <c r="C270" s="649"/>
      <c r="D270" s="649"/>
      <c r="E270" s="649"/>
      <c r="F270" s="649"/>
    </row>
    <row r="271" spans="1:6">
      <c r="A271" s="493"/>
      <c r="B271" s="301" t="s">
        <v>687</v>
      </c>
      <c r="C271" s="496"/>
      <c r="D271" s="504"/>
      <c r="E271" s="505"/>
      <c r="F271" s="505"/>
    </row>
    <row r="272" spans="1:6" ht="15" customHeight="1">
      <c r="A272" s="493"/>
      <c r="B272" s="649" t="s">
        <v>688</v>
      </c>
      <c r="C272" s="649"/>
      <c r="D272" s="649"/>
      <c r="E272" s="649"/>
      <c r="F272" s="649"/>
    </row>
    <row r="273" spans="1:6" ht="15" customHeight="1">
      <c r="A273" s="493"/>
      <c r="B273" s="649" t="s">
        <v>689</v>
      </c>
      <c r="C273" s="649"/>
      <c r="D273" s="649"/>
      <c r="E273" s="649"/>
      <c r="F273" s="649"/>
    </row>
    <row r="274" spans="1:6">
      <c r="A274" s="493"/>
      <c r="B274" s="301"/>
      <c r="C274" s="496"/>
      <c r="D274" s="504"/>
      <c r="E274" s="505"/>
      <c r="F274" s="505"/>
    </row>
    <row r="275" spans="1:6">
      <c r="A275" s="493"/>
      <c r="B275" s="333" t="s">
        <v>690</v>
      </c>
      <c r="C275" s="497"/>
      <c r="D275" s="504"/>
      <c r="E275" s="505"/>
      <c r="F275" s="505"/>
    </row>
    <row r="276" spans="1:6" ht="15" customHeight="1">
      <c r="A276" s="493"/>
      <c r="B276" s="649" t="s">
        <v>691</v>
      </c>
      <c r="C276" s="649"/>
      <c r="D276" s="649"/>
      <c r="E276" s="649"/>
      <c r="F276" s="649"/>
    </row>
    <row r="277" spans="1:6">
      <c r="A277" s="493"/>
      <c r="B277" s="510"/>
      <c r="C277" s="504"/>
      <c r="D277" s="504"/>
      <c r="E277" s="505"/>
      <c r="F277" s="505"/>
    </row>
    <row r="278" spans="1:6">
      <c r="A278" s="493"/>
      <c r="B278" s="498" t="s">
        <v>469</v>
      </c>
      <c r="C278" s="499"/>
      <c r="D278" s="512"/>
      <c r="E278" s="513"/>
      <c r="F278" s="502"/>
    </row>
    <row r="279" spans="1:6">
      <c r="A279" s="493"/>
      <c r="B279" s="301"/>
      <c r="C279" s="496"/>
      <c r="D279" s="496"/>
      <c r="E279" s="303"/>
      <c r="F279" s="505"/>
    </row>
    <row r="280" spans="1:6" ht="15" customHeight="1">
      <c r="A280" s="493"/>
      <c r="B280" s="649" t="s">
        <v>692</v>
      </c>
      <c r="C280" s="649"/>
      <c r="D280" s="649"/>
      <c r="E280" s="649"/>
      <c r="F280" s="649"/>
    </row>
    <row r="281" spans="1:6" ht="15" customHeight="1">
      <c r="A281" s="493"/>
      <c r="B281" s="649" t="s">
        <v>693</v>
      </c>
      <c r="C281" s="649"/>
      <c r="D281" s="649"/>
      <c r="E281" s="649"/>
      <c r="F281" s="649"/>
    </row>
    <row r="282" spans="1:6">
      <c r="A282" s="493"/>
      <c r="B282" s="510"/>
      <c r="C282" s="504"/>
      <c r="D282" s="514"/>
      <c r="E282" s="505"/>
      <c r="F282" s="505"/>
    </row>
    <row r="283" spans="1:6">
      <c r="A283" s="493"/>
      <c r="B283" s="498" t="s">
        <v>694</v>
      </c>
      <c r="C283" s="499"/>
      <c r="D283" s="515"/>
      <c r="E283" s="501"/>
      <c r="F283" s="502"/>
    </row>
    <row r="284" spans="1:6">
      <c r="A284" s="493"/>
      <c r="B284" s="301"/>
      <c r="C284" s="496"/>
      <c r="D284" s="514"/>
      <c r="E284" s="505"/>
      <c r="F284" s="505"/>
    </row>
    <row r="285" spans="1:6" ht="15" customHeight="1">
      <c r="A285" s="493"/>
      <c r="B285" s="649" t="s">
        <v>695</v>
      </c>
      <c r="C285" s="649"/>
      <c r="D285" s="649"/>
      <c r="E285" s="649"/>
      <c r="F285" s="649"/>
    </row>
    <row r="286" spans="1:6" ht="15" customHeight="1">
      <c r="A286" s="493"/>
      <c r="B286" s="649" t="s">
        <v>696</v>
      </c>
      <c r="C286" s="649"/>
      <c r="D286" s="649"/>
      <c r="E286" s="649"/>
      <c r="F286" s="649"/>
    </row>
    <row r="287" spans="1:6" ht="15" customHeight="1">
      <c r="A287" s="493"/>
      <c r="B287" s="649" t="s">
        <v>697</v>
      </c>
      <c r="C287" s="649"/>
      <c r="D287" s="649"/>
      <c r="E287" s="649"/>
      <c r="F287" s="649"/>
    </row>
    <row r="288" spans="1:6" ht="15" customHeight="1">
      <c r="A288" s="493"/>
      <c r="B288" s="649" t="s">
        <v>698</v>
      </c>
      <c r="C288" s="649"/>
      <c r="D288" s="649"/>
      <c r="E288" s="649"/>
      <c r="F288" s="649"/>
    </row>
    <row r="289" spans="1:6" ht="15" customHeight="1">
      <c r="A289" s="493"/>
      <c r="B289" s="649" t="s">
        <v>699</v>
      </c>
      <c r="C289" s="649"/>
      <c r="D289" s="649"/>
      <c r="E289" s="649"/>
      <c r="F289" s="649"/>
    </row>
    <row r="290" spans="1:6" ht="15" customHeight="1">
      <c r="A290" s="493"/>
      <c r="B290" s="649" t="s">
        <v>700</v>
      </c>
      <c r="C290" s="649"/>
      <c r="D290" s="649"/>
      <c r="E290" s="649"/>
      <c r="F290" s="649"/>
    </row>
    <row r="291" spans="1:6" ht="15" customHeight="1">
      <c r="A291" s="493"/>
      <c r="B291" s="649" t="s">
        <v>701</v>
      </c>
      <c r="C291" s="649"/>
      <c r="D291" s="649"/>
      <c r="E291" s="649"/>
      <c r="F291" s="649"/>
    </row>
    <row r="292" spans="1:6" ht="15" customHeight="1">
      <c r="A292" s="493"/>
      <c r="B292" s="649" t="s">
        <v>702</v>
      </c>
      <c r="C292" s="649"/>
      <c r="D292" s="649"/>
      <c r="E292" s="649"/>
      <c r="F292" s="649"/>
    </row>
    <row r="293" spans="1:6" ht="15" customHeight="1">
      <c r="A293" s="493"/>
      <c r="B293" s="649" t="s">
        <v>703</v>
      </c>
      <c r="C293" s="649"/>
      <c r="D293" s="649"/>
      <c r="E293" s="649"/>
      <c r="F293" s="649"/>
    </row>
    <row r="294" spans="1:6" ht="15" customHeight="1">
      <c r="A294" s="493"/>
      <c r="B294" s="649" t="s">
        <v>704</v>
      </c>
      <c r="C294" s="649"/>
      <c r="D294" s="649"/>
      <c r="E294" s="649"/>
      <c r="F294" s="649"/>
    </row>
    <row r="295" spans="1:6" ht="15" customHeight="1">
      <c r="A295" s="493"/>
      <c r="B295" s="649" t="s">
        <v>705</v>
      </c>
      <c r="C295" s="649"/>
      <c r="D295" s="649"/>
      <c r="E295" s="649"/>
      <c r="F295" s="649"/>
    </row>
    <row r="296" spans="1:6" ht="15" customHeight="1">
      <c r="A296" s="493"/>
      <c r="B296" s="649" t="s">
        <v>706</v>
      </c>
      <c r="C296" s="649"/>
      <c r="D296" s="649"/>
      <c r="E296" s="649"/>
      <c r="F296" s="649"/>
    </row>
    <row r="297" spans="1:6" ht="15" customHeight="1">
      <c r="A297" s="493"/>
      <c r="B297" s="649" t="s">
        <v>707</v>
      </c>
      <c r="C297" s="649"/>
      <c r="D297" s="649"/>
      <c r="E297" s="649"/>
      <c r="F297" s="649"/>
    </row>
    <row r="298" spans="1:6">
      <c r="A298" s="493"/>
      <c r="B298" s="301" t="s">
        <v>459</v>
      </c>
      <c r="C298" s="496"/>
      <c r="D298" s="514"/>
      <c r="E298" s="505"/>
      <c r="F298" s="505"/>
    </row>
    <row r="299" spans="1:6" ht="15" customHeight="1">
      <c r="A299" s="493"/>
      <c r="B299" s="660" t="s">
        <v>708</v>
      </c>
      <c r="C299" s="660"/>
      <c r="D299" s="660"/>
      <c r="E299" s="660"/>
      <c r="F299" s="660"/>
    </row>
    <row r="300" spans="1:6" ht="30">
      <c r="A300" s="493"/>
      <c r="B300" s="301" t="s">
        <v>709</v>
      </c>
      <c r="C300" s="496"/>
      <c r="D300" s="514"/>
      <c r="E300" s="505"/>
      <c r="F300" s="505"/>
    </row>
    <row r="301" spans="1:6">
      <c r="A301" s="493"/>
      <c r="B301" s="301" t="s">
        <v>710</v>
      </c>
      <c r="C301" s="496"/>
      <c r="D301" s="514"/>
      <c r="E301" s="505"/>
      <c r="F301" s="505"/>
    </row>
    <row r="302" spans="1:6">
      <c r="A302" s="493"/>
      <c r="B302" s="301" t="s">
        <v>711</v>
      </c>
      <c r="C302" s="496"/>
      <c r="D302" s="514"/>
      <c r="E302" s="505"/>
      <c r="F302" s="505"/>
    </row>
    <row r="303" spans="1:6">
      <c r="A303" s="493"/>
      <c r="B303" s="301" t="s">
        <v>712</v>
      </c>
      <c r="C303" s="496"/>
      <c r="D303" s="514"/>
      <c r="E303" s="505"/>
      <c r="F303" s="505"/>
    </row>
    <row r="304" spans="1:6">
      <c r="A304" s="493"/>
      <c r="B304" s="301" t="s">
        <v>713</v>
      </c>
      <c r="C304" s="496"/>
      <c r="D304" s="514"/>
      <c r="E304" s="505"/>
      <c r="F304" s="505"/>
    </row>
    <row r="305" spans="1:6">
      <c r="A305" s="493"/>
      <c r="B305" s="301" t="s">
        <v>714</v>
      </c>
      <c r="C305" s="496"/>
      <c r="D305" s="514"/>
      <c r="E305" s="505"/>
      <c r="F305" s="505"/>
    </row>
    <row r="306" spans="1:6" ht="15" customHeight="1">
      <c r="A306" s="493"/>
      <c r="B306" s="660" t="s">
        <v>715</v>
      </c>
      <c r="C306" s="660"/>
      <c r="D306" s="660"/>
      <c r="E306" s="660"/>
      <c r="F306" s="660"/>
    </row>
    <row r="307" spans="1:6">
      <c r="A307" s="493"/>
      <c r="B307" s="661" t="s">
        <v>716</v>
      </c>
      <c r="C307" s="661"/>
      <c r="D307" s="514"/>
      <c r="E307" s="505"/>
      <c r="F307" s="505"/>
    </row>
    <row r="308" spans="1:6">
      <c r="A308" s="493"/>
      <c r="B308" s="301" t="s">
        <v>717</v>
      </c>
      <c r="C308" s="496"/>
      <c r="D308" s="514"/>
      <c r="E308" s="505"/>
      <c r="F308" s="505"/>
    </row>
    <row r="309" spans="1:6">
      <c r="A309" s="493"/>
      <c r="B309" s="301" t="s">
        <v>718</v>
      </c>
      <c r="C309" s="496"/>
      <c r="D309" s="514"/>
      <c r="E309" s="505"/>
      <c r="F309" s="505"/>
    </row>
    <row r="310" spans="1:6" ht="15" customHeight="1">
      <c r="A310" s="493"/>
      <c r="B310" s="649" t="s">
        <v>719</v>
      </c>
      <c r="C310" s="649"/>
      <c r="D310" s="649"/>
      <c r="E310" s="649"/>
      <c r="F310" s="649"/>
    </row>
    <row r="311" spans="1:6">
      <c r="A311" s="493"/>
      <c r="B311" s="510"/>
      <c r="C311" s="504"/>
      <c r="D311" s="514"/>
      <c r="E311" s="505"/>
      <c r="F311" s="505"/>
    </row>
    <row r="312" spans="1:6">
      <c r="A312" s="493"/>
      <c r="B312" s="498" t="s">
        <v>720</v>
      </c>
      <c r="C312" s="499"/>
      <c r="D312" s="515"/>
      <c r="E312" s="501"/>
      <c r="F312" s="502"/>
    </row>
    <row r="313" spans="1:6">
      <c r="A313" s="493"/>
      <c r="B313" s="301"/>
      <c r="C313" s="496"/>
      <c r="D313" s="514"/>
      <c r="E313" s="505"/>
      <c r="F313" s="505"/>
    </row>
    <row r="314" spans="1:6" ht="15" customHeight="1">
      <c r="A314" s="493"/>
      <c r="B314" s="649" t="s">
        <v>721</v>
      </c>
      <c r="C314" s="649"/>
      <c r="D314" s="649"/>
      <c r="E314" s="649"/>
      <c r="F314" s="649"/>
    </row>
    <row r="315" spans="1:6" ht="15" customHeight="1">
      <c r="A315" s="493"/>
      <c r="B315" s="649" t="s">
        <v>722</v>
      </c>
      <c r="C315" s="649"/>
      <c r="D315" s="649"/>
      <c r="E315" s="649"/>
      <c r="F315" s="649"/>
    </row>
    <row r="316" spans="1:6" ht="15" customHeight="1">
      <c r="A316" s="493"/>
      <c r="B316" s="649" t="s">
        <v>723</v>
      </c>
      <c r="C316" s="649"/>
      <c r="D316" s="649"/>
      <c r="E316" s="649"/>
      <c r="F316" s="649"/>
    </row>
    <row r="317" spans="1:6" ht="15" customHeight="1">
      <c r="A317" s="493"/>
      <c r="B317" s="649" t="s">
        <v>724</v>
      </c>
      <c r="C317" s="649"/>
      <c r="D317" s="649"/>
      <c r="E317" s="649"/>
      <c r="F317" s="649"/>
    </row>
    <row r="318" spans="1:6">
      <c r="A318" s="493"/>
      <c r="B318" s="301"/>
      <c r="C318" s="496"/>
      <c r="D318" s="514"/>
      <c r="E318" s="505"/>
      <c r="F318" s="505"/>
    </row>
    <row r="319" spans="1:6">
      <c r="A319" s="493"/>
      <c r="B319" s="333" t="s">
        <v>725</v>
      </c>
      <c r="C319" s="497"/>
      <c r="D319" s="514"/>
      <c r="E319" s="505"/>
      <c r="F319" s="505"/>
    </row>
    <row r="320" spans="1:6" ht="15" customHeight="1">
      <c r="A320" s="493"/>
      <c r="B320" s="649" t="s">
        <v>726</v>
      </c>
      <c r="C320" s="649"/>
      <c r="D320" s="649"/>
      <c r="E320" s="649"/>
      <c r="F320" s="649"/>
    </row>
    <row r="321" spans="1:6" ht="15" customHeight="1">
      <c r="A321" s="493"/>
      <c r="B321" s="649" t="s">
        <v>727</v>
      </c>
      <c r="C321" s="649"/>
      <c r="D321" s="649"/>
      <c r="E321" s="649"/>
      <c r="F321" s="649"/>
    </row>
    <row r="322" spans="1:6">
      <c r="A322" s="493"/>
      <c r="B322" s="301"/>
      <c r="C322" s="496"/>
      <c r="D322" s="514"/>
      <c r="E322" s="505"/>
      <c r="F322" s="505"/>
    </row>
    <row r="323" spans="1:6">
      <c r="A323" s="493"/>
      <c r="B323" s="333" t="s">
        <v>728</v>
      </c>
      <c r="C323" s="497"/>
      <c r="D323" s="514"/>
      <c r="E323" s="505"/>
      <c r="F323" s="505"/>
    </row>
    <row r="324" spans="1:6" ht="15" customHeight="1">
      <c r="A324" s="493"/>
      <c r="B324" s="649" t="s">
        <v>729</v>
      </c>
      <c r="C324" s="649"/>
      <c r="D324" s="649"/>
      <c r="E324" s="649"/>
      <c r="F324" s="649"/>
    </row>
    <row r="325" spans="1:6" ht="15" customHeight="1">
      <c r="A325" s="493"/>
      <c r="B325" s="649" t="s">
        <v>730</v>
      </c>
      <c r="C325" s="649"/>
      <c r="D325" s="649"/>
      <c r="E325" s="649"/>
      <c r="F325" s="649"/>
    </row>
    <row r="326" spans="1:6" ht="15" customHeight="1">
      <c r="A326" s="493"/>
      <c r="B326" s="649" t="s">
        <v>731</v>
      </c>
      <c r="C326" s="649"/>
      <c r="D326" s="649"/>
      <c r="E326" s="649"/>
      <c r="F326" s="649"/>
    </row>
    <row r="327" spans="1:6" ht="15" customHeight="1">
      <c r="A327" s="493"/>
      <c r="B327" s="649" t="s">
        <v>732</v>
      </c>
      <c r="C327" s="649"/>
      <c r="D327" s="649"/>
      <c r="E327" s="649"/>
      <c r="F327" s="649"/>
    </row>
    <row r="328" spans="1:6">
      <c r="A328" s="493"/>
      <c r="B328" s="301"/>
      <c r="C328" s="496"/>
      <c r="D328" s="514"/>
      <c r="E328" s="505"/>
      <c r="F328" s="505"/>
    </row>
    <row r="329" spans="1:6">
      <c r="A329" s="493"/>
      <c r="B329" s="333" t="s">
        <v>1796</v>
      </c>
      <c r="C329" s="497"/>
      <c r="D329" s="514"/>
      <c r="E329" s="505"/>
      <c r="F329" s="505"/>
    </row>
    <row r="330" spans="1:6" ht="15" customHeight="1">
      <c r="A330" s="493"/>
      <c r="B330" s="649" t="s">
        <v>733</v>
      </c>
      <c r="C330" s="649"/>
      <c r="D330" s="649"/>
      <c r="E330" s="649"/>
      <c r="F330" s="649"/>
    </row>
    <row r="331" spans="1:6">
      <c r="A331" s="493"/>
      <c r="B331" s="333" t="s">
        <v>734</v>
      </c>
      <c r="C331" s="497"/>
      <c r="D331" s="514"/>
      <c r="E331" s="505"/>
      <c r="F331" s="505"/>
    </row>
    <row r="332" spans="1:6" ht="15" customHeight="1">
      <c r="A332" s="493"/>
      <c r="B332" s="660" t="s">
        <v>735</v>
      </c>
      <c r="C332" s="660"/>
      <c r="D332" s="660"/>
      <c r="E332" s="660"/>
      <c r="F332" s="660"/>
    </row>
    <row r="333" spans="1:6">
      <c r="A333" s="493"/>
      <c r="B333" s="301" t="s">
        <v>736</v>
      </c>
      <c r="C333" s="496"/>
      <c r="D333" s="514"/>
      <c r="E333" s="505"/>
      <c r="F333" s="505"/>
    </row>
    <row r="334" spans="1:6">
      <c r="A334" s="493"/>
      <c r="B334" s="301" t="s">
        <v>737</v>
      </c>
      <c r="C334" s="496"/>
      <c r="D334" s="514"/>
      <c r="E334" s="505"/>
      <c r="F334" s="505"/>
    </row>
    <row r="335" spans="1:6" ht="15" customHeight="1">
      <c r="A335" s="493"/>
      <c r="B335" s="649" t="s">
        <v>738</v>
      </c>
      <c r="C335" s="649"/>
      <c r="D335" s="649"/>
      <c r="E335" s="649"/>
      <c r="F335" s="649"/>
    </row>
    <row r="336" spans="1:6" ht="15" customHeight="1">
      <c r="A336" s="493"/>
      <c r="B336" s="660" t="s">
        <v>739</v>
      </c>
      <c r="C336" s="660"/>
      <c r="D336" s="660"/>
      <c r="E336" s="660"/>
      <c r="F336" s="660"/>
    </row>
    <row r="337" spans="1:6">
      <c r="A337" s="493"/>
      <c r="B337" s="301" t="s">
        <v>740</v>
      </c>
      <c r="C337" s="496"/>
      <c r="D337" s="514"/>
      <c r="E337" s="505"/>
      <c r="F337" s="505"/>
    </row>
    <row r="338" spans="1:6">
      <c r="A338" s="493"/>
      <c r="B338" s="333" t="s">
        <v>741</v>
      </c>
      <c r="C338" s="497"/>
      <c r="D338" s="514"/>
      <c r="E338" s="505"/>
      <c r="F338" s="505"/>
    </row>
    <row r="339" spans="1:6" ht="15" customHeight="1">
      <c r="A339" s="493"/>
      <c r="B339" s="649" t="s">
        <v>742</v>
      </c>
      <c r="C339" s="649"/>
      <c r="D339" s="649"/>
      <c r="E339" s="649"/>
      <c r="F339" s="649"/>
    </row>
    <row r="340" spans="1:6" ht="15" customHeight="1">
      <c r="A340" s="493"/>
      <c r="B340" s="649" t="s">
        <v>743</v>
      </c>
      <c r="C340" s="649"/>
      <c r="D340" s="649"/>
      <c r="E340" s="649"/>
      <c r="F340" s="649"/>
    </row>
    <row r="341" spans="1:6">
      <c r="A341" s="493"/>
      <c r="B341" s="333" t="s">
        <v>744</v>
      </c>
      <c r="C341" s="496"/>
      <c r="D341" s="514"/>
      <c r="E341" s="505"/>
      <c r="F341" s="505"/>
    </row>
    <row r="342" spans="1:6" ht="15" customHeight="1">
      <c r="A342" s="493"/>
      <c r="B342" s="649" t="s">
        <v>745</v>
      </c>
      <c r="C342" s="649"/>
      <c r="D342" s="649"/>
      <c r="E342" s="649"/>
      <c r="F342" s="649"/>
    </row>
    <row r="343" spans="1:6">
      <c r="A343" s="493"/>
      <c r="B343" s="301"/>
      <c r="C343" s="496"/>
      <c r="D343" s="514"/>
      <c r="E343" s="505"/>
      <c r="F343" s="505"/>
    </row>
    <row r="344" spans="1:6">
      <c r="A344" s="493"/>
      <c r="B344" s="333" t="s">
        <v>746</v>
      </c>
      <c r="C344" s="497"/>
      <c r="D344" s="514"/>
      <c r="E344" s="505"/>
      <c r="F344" s="505"/>
    </row>
    <row r="345" spans="1:6" ht="15" customHeight="1">
      <c r="A345" s="493"/>
      <c r="B345" s="649" t="s">
        <v>747</v>
      </c>
      <c r="C345" s="649"/>
      <c r="D345" s="649"/>
      <c r="E345" s="649"/>
      <c r="F345" s="649"/>
    </row>
    <row r="346" spans="1:6" ht="15" customHeight="1">
      <c r="A346" s="493"/>
      <c r="B346" s="649" t="s">
        <v>748</v>
      </c>
      <c r="C346" s="649"/>
      <c r="D346" s="649"/>
      <c r="E346" s="649"/>
      <c r="F346" s="649"/>
    </row>
    <row r="347" spans="1:6">
      <c r="A347" s="493"/>
      <c r="B347" s="301"/>
      <c r="C347" s="496"/>
      <c r="D347" s="496"/>
      <c r="E347" s="303"/>
      <c r="F347" s="303"/>
    </row>
    <row r="348" spans="1:6">
      <c r="A348" s="493"/>
      <c r="B348" s="498" t="s">
        <v>749</v>
      </c>
      <c r="C348" s="499"/>
      <c r="D348" s="515"/>
      <c r="E348" s="501"/>
      <c r="F348" s="502"/>
    </row>
    <row r="349" spans="1:6">
      <c r="A349" s="493"/>
      <c r="B349" s="333"/>
      <c r="C349" s="497"/>
      <c r="D349" s="514"/>
      <c r="E349" s="505"/>
      <c r="F349" s="505"/>
    </row>
    <row r="350" spans="1:6" ht="15" customHeight="1">
      <c r="A350" s="493"/>
      <c r="B350" s="649" t="s">
        <v>750</v>
      </c>
      <c r="C350" s="649"/>
      <c r="D350" s="649"/>
      <c r="E350" s="649"/>
      <c r="F350" s="649"/>
    </row>
    <row r="351" spans="1:6" ht="15" customHeight="1">
      <c r="A351" s="493"/>
      <c r="B351" s="649" t="s">
        <v>751</v>
      </c>
      <c r="C351" s="649"/>
      <c r="D351" s="649"/>
      <c r="E351" s="649"/>
      <c r="F351" s="649"/>
    </row>
    <row r="352" spans="1:6" ht="15" customHeight="1">
      <c r="A352" s="493"/>
      <c r="B352" s="649" t="s">
        <v>752</v>
      </c>
      <c r="C352" s="649"/>
      <c r="D352" s="649"/>
      <c r="E352" s="649"/>
      <c r="F352" s="649"/>
    </row>
    <row r="353" spans="1:6" ht="15" customHeight="1">
      <c r="A353" s="493"/>
      <c r="B353" s="649" t="s">
        <v>753</v>
      </c>
      <c r="C353" s="649"/>
      <c r="D353" s="649"/>
      <c r="E353" s="649"/>
      <c r="F353" s="649"/>
    </row>
    <row r="354" spans="1:6" ht="15" customHeight="1">
      <c r="A354" s="493"/>
      <c r="B354" s="649" t="s">
        <v>754</v>
      </c>
      <c r="C354" s="649"/>
      <c r="D354" s="649"/>
      <c r="E354" s="649"/>
      <c r="F354" s="649"/>
    </row>
    <row r="355" spans="1:6" ht="15" customHeight="1">
      <c r="A355" s="493"/>
      <c r="B355" s="649" t="s">
        <v>755</v>
      </c>
      <c r="C355" s="649"/>
      <c r="D355" s="649"/>
      <c r="E355" s="649"/>
      <c r="F355" s="649"/>
    </row>
    <row r="356" spans="1:6" ht="15" customHeight="1">
      <c r="A356" s="493"/>
      <c r="B356" s="649" t="s">
        <v>756</v>
      </c>
      <c r="C356" s="649"/>
      <c r="D356" s="649"/>
      <c r="E356" s="649"/>
      <c r="F356" s="649"/>
    </row>
    <row r="357" spans="1:6" ht="15" customHeight="1">
      <c r="A357" s="493"/>
      <c r="B357" s="649" t="s">
        <v>757</v>
      </c>
      <c r="C357" s="649"/>
      <c r="D357" s="649"/>
      <c r="E357" s="649"/>
      <c r="F357" s="649"/>
    </row>
    <row r="358" spans="1:6" ht="15" customHeight="1">
      <c r="A358" s="493"/>
      <c r="B358" s="649" t="s">
        <v>758</v>
      </c>
      <c r="C358" s="649"/>
      <c r="D358" s="649"/>
      <c r="E358" s="649"/>
      <c r="F358" s="649"/>
    </row>
    <row r="359" spans="1:6" ht="15" customHeight="1">
      <c r="A359" s="493"/>
      <c r="B359" s="649" t="s">
        <v>759</v>
      </c>
      <c r="C359" s="649"/>
      <c r="D359" s="649"/>
      <c r="E359" s="649"/>
      <c r="F359" s="649"/>
    </row>
    <row r="360" spans="1:6" ht="15" customHeight="1">
      <c r="A360" s="493"/>
      <c r="B360" s="649" t="s">
        <v>760</v>
      </c>
      <c r="C360" s="649"/>
      <c r="D360" s="649"/>
      <c r="E360" s="649"/>
      <c r="F360" s="649"/>
    </row>
    <row r="361" spans="1:6" ht="15" customHeight="1">
      <c r="A361" s="493"/>
      <c r="B361" s="649" t="s">
        <v>761</v>
      </c>
      <c r="C361" s="649"/>
      <c r="D361" s="649"/>
      <c r="E361" s="649"/>
      <c r="F361" s="649"/>
    </row>
    <row r="362" spans="1:6">
      <c r="A362" s="493"/>
      <c r="B362" s="333" t="s">
        <v>762</v>
      </c>
      <c r="C362" s="497"/>
      <c r="D362" s="496"/>
      <c r="E362" s="303"/>
      <c r="F362" s="303"/>
    </row>
    <row r="363" spans="1:6" ht="15" customHeight="1">
      <c r="A363" s="493"/>
      <c r="B363" s="649" t="s">
        <v>763</v>
      </c>
      <c r="C363" s="649"/>
      <c r="D363" s="649"/>
      <c r="E363" s="649"/>
      <c r="F363" s="649"/>
    </row>
    <row r="364" spans="1:6" ht="15" customHeight="1">
      <c r="A364" s="493"/>
      <c r="B364" s="649" t="s">
        <v>764</v>
      </c>
      <c r="C364" s="649"/>
      <c r="D364" s="649"/>
      <c r="E364" s="649"/>
      <c r="F364" s="649"/>
    </row>
    <row r="365" spans="1:6">
      <c r="A365" s="493"/>
      <c r="B365" s="333" t="s">
        <v>765</v>
      </c>
      <c r="C365" s="497"/>
      <c r="D365" s="496"/>
      <c r="E365" s="303"/>
      <c r="F365" s="303"/>
    </row>
    <row r="366" spans="1:6" ht="15" customHeight="1">
      <c r="A366" s="493"/>
      <c r="B366" s="649" t="s">
        <v>766</v>
      </c>
      <c r="C366" s="649"/>
      <c r="D366" s="649"/>
      <c r="E366" s="649"/>
      <c r="F366" s="649"/>
    </row>
    <row r="367" spans="1:6" ht="15" customHeight="1">
      <c r="A367" s="493"/>
      <c r="B367" s="649" t="s">
        <v>767</v>
      </c>
      <c r="C367" s="649"/>
      <c r="D367" s="649"/>
      <c r="E367" s="649"/>
      <c r="F367" s="649"/>
    </row>
    <row r="368" spans="1:6">
      <c r="A368" s="493"/>
      <c r="B368" s="333" t="s">
        <v>768</v>
      </c>
      <c r="C368" s="497"/>
      <c r="D368" s="496"/>
      <c r="E368" s="303"/>
      <c r="F368" s="303"/>
    </row>
    <row r="369" spans="1:6" ht="15" customHeight="1">
      <c r="A369" s="493"/>
      <c r="B369" s="649" t="s">
        <v>769</v>
      </c>
      <c r="C369" s="649"/>
      <c r="D369" s="649"/>
      <c r="E369" s="649"/>
      <c r="F369" s="649"/>
    </row>
    <row r="370" spans="1:6">
      <c r="A370" s="493"/>
      <c r="B370" s="333" t="s">
        <v>770</v>
      </c>
      <c r="C370" s="497"/>
      <c r="D370" s="496"/>
      <c r="E370" s="303"/>
      <c r="F370" s="303"/>
    </row>
    <row r="371" spans="1:6" ht="15" customHeight="1">
      <c r="A371" s="493"/>
      <c r="B371" s="649" t="s">
        <v>771</v>
      </c>
      <c r="C371" s="649"/>
      <c r="D371" s="649"/>
      <c r="E371" s="649"/>
      <c r="F371" s="649"/>
    </row>
    <row r="372" spans="1:6">
      <c r="A372" s="493"/>
      <c r="B372" s="301" t="s">
        <v>772</v>
      </c>
      <c r="C372" s="496"/>
      <c r="D372" s="496"/>
      <c r="E372" s="303"/>
      <c r="F372" s="303"/>
    </row>
    <row r="373" spans="1:6">
      <c r="A373" s="493"/>
      <c r="B373" s="301" t="s">
        <v>773</v>
      </c>
      <c r="C373" s="496"/>
      <c r="D373" s="496"/>
      <c r="E373" s="303"/>
      <c r="F373" s="303"/>
    </row>
    <row r="374" spans="1:6" ht="15" customHeight="1">
      <c r="A374" s="493"/>
      <c r="B374" s="649" t="s">
        <v>774</v>
      </c>
      <c r="C374" s="649"/>
      <c r="D374" s="649"/>
      <c r="E374" s="649"/>
      <c r="F374" s="649"/>
    </row>
    <row r="375" spans="1:6">
      <c r="A375" s="493"/>
      <c r="B375" s="301" t="s">
        <v>775</v>
      </c>
      <c r="C375" s="496"/>
      <c r="D375" s="496"/>
      <c r="E375" s="303"/>
      <c r="F375" s="303"/>
    </row>
    <row r="376" spans="1:6" ht="30">
      <c r="A376" s="493"/>
      <c r="B376" s="301" t="s">
        <v>776</v>
      </c>
      <c r="C376" s="496"/>
      <c r="D376" s="496"/>
      <c r="E376" s="303"/>
      <c r="F376" s="303"/>
    </row>
    <row r="377" spans="1:6" ht="15" customHeight="1">
      <c r="A377" s="493"/>
      <c r="B377" s="649" t="s">
        <v>777</v>
      </c>
      <c r="C377" s="649"/>
      <c r="D377" s="649"/>
      <c r="E377" s="649"/>
      <c r="F377" s="649"/>
    </row>
    <row r="378" spans="1:6" ht="15" customHeight="1">
      <c r="A378" s="493"/>
      <c r="B378" s="649" t="s">
        <v>778</v>
      </c>
      <c r="C378" s="649"/>
      <c r="D378" s="649"/>
      <c r="E378" s="649"/>
      <c r="F378" s="649"/>
    </row>
    <row r="379" spans="1:6" ht="15" customHeight="1">
      <c r="A379" s="493"/>
      <c r="B379" s="649" t="s">
        <v>779</v>
      </c>
      <c r="C379" s="649"/>
      <c r="D379" s="649"/>
      <c r="E379" s="649"/>
      <c r="F379" s="649"/>
    </row>
    <row r="380" spans="1:6">
      <c r="A380" s="493"/>
      <c r="B380" s="333"/>
      <c r="C380" s="497"/>
      <c r="D380" s="496"/>
      <c r="E380" s="303"/>
      <c r="F380" s="303"/>
    </row>
    <row r="381" spans="1:6">
      <c r="A381" s="493"/>
      <c r="B381" s="498" t="s">
        <v>780</v>
      </c>
      <c r="C381" s="499"/>
      <c r="D381" s="512"/>
      <c r="E381" s="513"/>
      <c r="F381" s="516"/>
    </row>
    <row r="382" spans="1:6">
      <c r="A382" s="493"/>
      <c r="B382" s="399"/>
      <c r="C382" s="364"/>
      <c r="D382" s="293"/>
      <c r="E382" s="318"/>
      <c r="F382" s="318"/>
    </row>
    <row r="383" spans="1:6" ht="15" customHeight="1">
      <c r="A383" s="493"/>
      <c r="B383" s="649" t="s">
        <v>781</v>
      </c>
      <c r="C383" s="649"/>
      <c r="D383" s="649"/>
      <c r="E383" s="649"/>
      <c r="F383" s="649"/>
    </row>
    <row r="384" spans="1:6" ht="15" customHeight="1">
      <c r="A384" s="493"/>
      <c r="B384" s="649" t="s">
        <v>782</v>
      </c>
      <c r="C384" s="649"/>
      <c r="D384" s="649"/>
      <c r="E384" s="649"/>
      <c r="F384" s="649"/>
    </row>
    <row r="385" spans="1:6" ht="15" customHeight="1">
      <c r="A385" s="493"/>
      <c r="B385" s="649" t="s">
        <v>783</v>
      </c>
      <c r="C385" s="649"/>
      <c r="D385" s="649"/>
      <c r="E385" s="649"/>
      <c r="F385" s="649"/>
    </row>
    <row r="386" spans="1:6" ht="15" customHeight="1">
      <c r="A386" s="493"/>
      <c r="B386" s="649" t="s">
        <v>784</v>
      </c>
      <c r="C386" s="649"/>
      <c r="D386" s="649"/>
      <c r="E386" s="649"/>
      <c r="F386" s="649"/>
    </row>
    <row r="387" spans="1:6" ht="15" customHeight="1">
      <c r="A387" s="493"/>
      <c r="B387" s="649" t="s">
        <v>785</v>
      </c>
      <c r="C387" s="649"/>
      <c r="D387" s="649"/>
      <c r="E387" s="649"/>
      <c r="F387" s="649"/>
    </row>
    <row r="388" spans="1:6" ht="15" customHeight="1">
      <c r="A388" s="493"/>
      <c r="B388" s="649" t="s">
        <v>786</v>
      </c>
      <c r="C388" s="649"/>
      <c r="D388" s="649"/>
      <c r="E388" s="649"/>
      <c r="F388" s="649"/>
    </row>
    <row r="389" spans="1:6">
      <c r="A389" s="493"/>
      <c r="B389" s="301"/>
      <c r="C389" s="496"/>
      <c r="D389" s="496"/>
      <c r="E389" s="303"/>
      <c r="F389" s="303"/>
    </row>
    <row r="390" spans="1:6">
      <c r="A390" s="493"/>
      <c r="B390" s="301" t="s">
        <v>327</v>
      </c>
      <c r="C390" s="496"/>
      <c r="D390" s="496"/>
      <c r="E390" s="303"/>
      <c r="F390" s="303"/>
    </row>
    <row r="391" spans="1:6" ht="15" customHeight="1">
      <c r="A391" s="493"/>
      <c r="B391" s="649" t="s">
        <v>787</v>
      </c>
      <c r="C391" s="649"/>
      <c r="D391" s="649"/>
      <c r="E391" s="649"/>
      <c r="F391" s="649"/>
    </row>
    <row r="392" spans="1:6" ht="15" customHeight="1">
      <c r="A392" s="493"/>
      <c r="B392" s="649" t="s">
        <v>788</v>
      </c>
      <c r="C392" s="649"/>
      <c r="D392" s="649"/>
      <c r="E392" s="649"/>
      <c r="F392" s="649"/>
    </row>
    <row r="393" spans="1:6" ht="15" customHeight="1">
      <c r="A393" s="493"/>
      <c r="B393" s="649" t="s">
        <v>789</v>
      </c>
      <c r="C393" s="649"/>
      <c r="D393" s="649"/>
      <c r="E393" s="649"/>
      <c r="F393" s="649"/>
    </row>
    <row r="394" spans="1:6" ht="15" customHeight="1">
      <c r="A394" s="493"/>
      <c r="B394" s="649" t="s">
        <v>790</v>
      </c>
      <c r="C394" s="649"/>
      <c r="D394" s="649"/>
      <c r="E394" s="649"/>
      <c r="F394" s="649"/>
    </row>
    <row r="395" spans="1:6" ht="15" customHeight="1">
      <c r="A395" s="493"/>
      <c r="B395" s="649" t="s">
        <v>791</v>
      </c>
      <c r="C395" s="649"/>
      <c r="D395" s="649"/>
      <c r="E395" s="649"/>
      <c r="F395" s="649"/>
    </row>
    <row r="396" spans="1:6" ht="15" customHeight="1">
      <c r="A396" s="493"/>
      <c r="B396" s="649" t="s">
        <v>792</v>
      </c>
      <c r="C396" s="649"/>
      <c r="D396" s="649"/>
      <c r="E396" s="649"/>
      <c r="F396" s="649"/>
    </row>
    <row r="397" spans="1:6">
      <c r="A397" s="493"/>
      <c r="B397" s="510"/>
      <c r="C397" s="504"/>
      <c r="D397" s="514"/>
      <c r="E397" s="505"/>
      <c r="F397" s="505"/>
    </row>
    <row r="398" spans="1:6">
      <c r="A398" s="493"/>
      <c r="B398" s="498" t="s">
        <v>793</v>
      </c>
      <c r="C398" s="499"/>
      <c r="D398" s="512"/>
      <c r="E398" s="513"/>
      <c r="F398" s="516"/>
    </row>
    <row r="399" spans="1:6">
      <c r="A399" s="493"/>
      <c r="B399" s="301"/>
      <c r="C399" s="496"/>
      <c r="D399" s="496"/>
      <c r="E399" s="303"/>
      <c r="F399" s="303"/>
    </row>
    <row r="400" spans="1:6" ht="15" customHeight="1">
      <c r="A400" s="493"/>
      <c r="B400" s="649" t="s">
        <v>794</v>
      </c>
      <c r="C400" s="649"/>
      <c r="D400" s="649"/>
      <c r="E400" s="649"/>
      <c r="F400" s="649"/>
    </row>
    <row r="401" spans="1:6" ht="15" customHeight="1">
      <c r="A401" s="493"/>
      <c r="B401" s="649" t="s">
        <v>795</v>
      </c>
      <c r="C401" s="649"/>
      <c r="D401" s="649"/>
      <c r="E401" s="649"/>
      <c r="F401" s="649"/>
    </row>
    <row r="402" spans="1:6" ht="15" customHeight="1">
      <c r="A402" s="493"/>
      <c r="B402" s="649" t="s">
        <v>796</v>
      </c>
      <c r="C402" s="649"/>
      <c r="D402" s="649"/>
      <c r="E402" s="649"/>
      <c r="F402" s="649"/>
    </row>
    <row r="403" spans="1:6" ht="15" customHeight="1">
      <c r="A403" s="493"/>
      <c r="B403" s="649" t="s">
        <v>797</v>
      </c>
      <c r="C403" s="649"/>
      <c r="D403" s="649"/>
      <c r="E403" s="649"/>
      <c r="F403" s="649"/>
    </row>
    <row r="404" spans="1:6" ht="15" customHeight="1">
      <c r="A404" s="493"/>
      <c r="B404" s="649" t="s">
        <v>798</v>
      </c>
      <c r="C404" s="649"/>
      <c r="D404" s="649"/>
      <c r="E404" s="649"/>
      <c r="F404" s="649"/>
    </row>
    <row r="405" spans="1:6" ht="15" customHeight="1">
      <c r="A405" s="493"/>
      <c r="B405" s="649" t="s">
        <v>799</v>
      </c>
      <c r="C405" s="649"/>
      <c r="D405" s="649"/>
      <c r="E405" s="649"/>
      <c r="F405" s="649"/>
    </row>
    <row r="406" spans="1:6">
      <c r="A406" s="493"/>
      <c r="B406" s="301"/>
      <c r="C406" s="496"/>
      <c r="D406" s="496"/>
      <c r="E406" s="303"/>
      <c r="F406" s="303"/>
    </row>
    <row r="407" spans="1:6" ht="15" customHeight="1">
      <c r="A407" s="493"/>
      <c r="B407" s="649" t="s">
        <v>800</v>
      </c>
      <c r="C407" s="649"/>
      <c r="D407" s="649"/>
      <c r="E407" s="649"/>
      <c r="F407" s="649"/>
    </row>
    <row r="408" spans="1:6" ht="15" customHeight="1">
      <c r="A408" s="493"/>
      <c r="B408" s="649" t="s">
        <v>801</v>
      </c>
      <c r="C408" s="649"/>
      <c r="D408" s="649"/>
      <c r="E408" s="649"/>
      <c r="F408" s="649"/>
    </row>
    <row r="409" spans="1:6" ht="15" customHeight="1">
      <c r="A409" s="493"/>
      <c r="B409" s="649" t="s">
        <v>802</v>
      </c>
      <c r="C409" s="649"/>
      <c r="D409" s="649"/>
      <c r="E409" s="649"/>
      <c r="F409" s="649"/>
    </row>
    <row r="410" spans="1:6" ht="15" customHeight="1">
      <c r="A410" s="493"/>
      <c r="B410" s="649" t="s">
        <v>803</v>
      </c>
      <c r="C410" s="649"/>
      <c r="D410" s="649"/>
      <c r="E410" s="649"/>
      <c r="F410" s="649"/>
    </row>
    <row r="411" spans="1:6" ht="15" customHeight="1">
      <c r="A411" s="493"/>
      <c r="B411" s="649" t="s">
        <v>804</v>
      </c>
      <c r="C411" s="649"/>
      <c r="D411" s="649"/>
      <c r="E411" s="649"/>
      <c r="F411" s="649"/>
    </row>
    <row r="412" spans="1:6" ht="15" customHeight="1">
      <c r="A412" s="493"/>
      <c r="B412" s="649" t="s">
        <v>805</v>
      </c>
      <c r="C412" s="649"/>
      <c r="D412" s="649"/>
      <c r="E412" s="649"/>
      <c r="F412" s="649"/>
    </row>
    <row r="413" spans="1:6" ht="15" customHeight="1">
      <c r="A413" s="493"/>
      <c r="B413" s="649" t="s">
        <v>806</v>
      </c>
      <c r="C413" s="649"/>
      <c r="D413" s="649"/>
      <c r="E413" s="649"/>
      <c r="F413" s="649"/>
    </row>
    <row r="414" spans="1:6" ht="15" customHeight="1">
      <c r="A414" s="493"/>
      <c r="B414" s="649" t="s">
        <v>807</v>
      </c>
      <c r="C414" s="649"/>
      <c r="D414" s="649"/>
      <c r="E414" s="649"/>
      <c r="F414" s="649"/>
    </row>
    <row r="415" spans="1:6" ht="15" customHeight="1">
      <c r="A415" s="493"/>
      <c r="B415" s="649" t="s">
        <v>808</v>
      </c>
      <c r="C415" s="649"/>
      <c r="D415" s="649"/>
      <c r="E415" s="649"/>
      <c r="F415" s="649"/>
    </row>
    <row r="416" spans="1:6" ht="30">
      <c r="A416" s="493"/>
      <c r="B416" s="301" t="s">
        <v>809</v>
      </c>
      <c r="C416" s="496"/>
      <c r="D416" s="496"/>
      <c r="E416" s="303"/>
      <c r="F416" s="303"/>
    </row>
    <row r="417" spans="1:6" ht="15" customHeight="1">
      <c r="A417" s="493"/>
      <c r="B417" s="649" t="s">
        <v>810</v>
      </c>
      <c r="C417" s="649"/>
      <c r="D417" s="649"/>
      <c r="E417" s="649"/>
      <c r="F417" s="649"/>
    </row>
    <row r="418" spans="1:6" ht="15" customHeight="1">
      <c r="A418" s="493"/>
      <c r="B418" s="649" t="s">
        <v>811</v>
      </c>
      <c r="C418" s="649"/>
      <c r="D418" s="649"/>
      <c r="E418" s="649"/>
      <c r="F418" s="649"/>
    </row>
    <row r="419" spans="1:6" ht="15" customHeight="1">
      <c r="A419" s="493"/>
      <c r="B419" s="649" t="s">
        <v>812</v>
      </c>
      <c r="C419" s="649"/>
      <c r="D419" s="649"/>
      <c r="E419" s="649"/>
      <c r="F419" s="649"/>
    </row>
    <row r="420" spans="1:6" ht="15" customHeight="1">
      <c r="A420" s="493"/>
      <c r="B420" s="649" t="s">
        <v>813</v>
      </c>
      <c r="C420" s="649"/>
      <c r="D420" s="649"/>
      <c r="E420" s="649"/>
      <c r="F420" s="649"/>
    </row>
    <row r="421" spans="1:6">
      <c r="A421" s="493"/>
      <c r="B421" s="301" t="s">
        <v>814</v>
      </c>
      <c r="C421" s="496"/>
      <c r="D421" s="496"/>
      <c r="E421" s="303"/>
      <c r="F421" s="303"/>
    </row>
    <row r="422" spans="1:6" ht="15" customHeight="1">
      <c r="A422" s="493"/>
      <c r="B422" s="649" t="s">
        <v>815</v>
      </c>
      <c r="C422" s="649"/>
      <c r="D422" s="649"/>
      <c r="E422" s="649"/>
      <c r="F422" s="649"/>
    </row>
    <row r="423" spans="1:6">
      <c r="A423" s="493"/>
      <c r="B423" s="301" t="s">
        <v>816</v>
      </c>
      <c r="C423" s="496"/>
      <c r="D423" s="496"/>
      <c r="E423" s="303"/>
      <c r="F423" s="303"/>
    </row>
    <row r="424" spans="1:6" ht="15" customHeight="1">
      <c r="A424" s="493"/>
      <c r="B424" s="649" t="s">
        <v>817</v>
      </c>
      <c r="C424" s="649"/>
      <c r="D424" s="649"/>
      <c r="E424" s="649"/>
      <c r="F424" s="649"/>
    </row>
    <row r="425" spans="1:6" ht="15" customHeight="1">
      <c r="A425" s="493"/>
      <c r="B425" s="649" t="s">
        <v>818</v>
      </c>
      <c r="C425" s="649"/>
      <c r="D425" s="649"/>
      <c r="E425" s="649"/>
      <c r="F425" s="649"/>
    </row>
    <row r="426" spans="1:6" ht="15" customHeight="1">
      <c r="A426" s="493"/>
      <c r="B426" s="649" t="s">
        <v>819</v>
      </c>
      <c r="C426" s="649"/>
      <c r="D426" s="649"/>
      <c r="E426" s="649"/>
      <c r="F426" s="649"/>
    </row>
    <row r="427" spans="1:6">
      <c r="A427" s="493"/>
      <c r="B427" s="301" t="s">
        <v>820</v>
      </c>
      <c r="C427" s="496"/>
      <c r="D427" s="496"/>
      <c r="E427" s="303"/>
      <c r="F427" s="303"/>
    </row>
    <row r="428" spans="1:6" ht="15" customHeight="1">
      <c r="A428" s="493"/>
      <c r="B428" s="649" t="s">
        <v>821</v>
      </c>
      <c r="C428" s="649"/>
      <c r="D428" s="649"/>
      <c r="E428" s="649"/>
      <c r="F428" s="649"/>
    </row>
    <row r="429" spans="1:6">
      <c r="A429" s="493"/>
      <c r="B429" s="510"/>
      <c r="C429" s="504"/>
      <c r="D429" s="514"/>
      <c r="E429" s="505"/>
      <c r="F429" s="517"/>
    </row>
    <row r="430" spans="1:6">
      <c r="A430" s="493"/>
      <c r="B430" s="498" t="s">
        <v>822</v>
      </c>
      <c r="C430" s="499"/>
      <c r="D430" s="512"/>
      <c r="E430" s="513"/>
      <c r="F430" s="516"/>
    </row>
    <row r="431" spans="1:6">
      <c r="A431" s="493"/>
      <c r="B431" s="333"/>
      <c r="C431" s="497"/>
      <c r="D431" s="496"/>
      <c r="E431" s="303"/>
      <c r="F431" s="303"/>
    </row>
    <row r="432" spans="1:6" ht="15" customHeight="1">
      <c r="A432" s="493"/>
      <c r="B432" s="649" t="s">
        <v>823</v>
      </c>
      <c r="C432" s="649"/>
      <c r="D432" s="649"/>
      <c r="E432" s="649"/>
      <c r="F432" s="649"/>
    </row>
    <row r="433" spans="1:6" ht="30">
      <c r="A433" s="493"/>
      <c r="B433" s="301" t="s">
        <v>824</v>
      </c>
      <c r="C433" s="496"/>
      <c r="D433" s="496"/>
      <c r="E433" s="303"/>
      <c r="F433" s="303"/>
    </row>
    <row r="434" spans="1:6" ht="30">
      <c r="A434" s="493"/>
      <c r="B434" s="301" t="s">
        <v>825</v>
      </c>
      <c r="C434" s="496"/>
      <c r="D434" s="496"/>
      <c r="E434" s="303"/>
      <c r="F434" s="303"/>
    </row>
    <row r="435" spans="1:6">
      <c r="A435" s="493"/>
      <c r="B435" s="301" t="s">
        <v>826</v>
      </c>
      <c r="C435" s="496"/>
      <c r="D435" s="496"/>
      <c r="E435" s="303"/>
      <c r="F435" s="303"/>
    </row>
    <row r="436" spans="1:6" ht="15" customHeight="1">
      <c r="A436" s="493"/>
      <c r="B436" s="649" t="s">
        <v>827</v>
      </c>
      <c r="C436" s="649"/>
      <c r="D436" s="649"/>
      <c r="E436" s="649"/>
      <c r="F436" s="649"/>
    </row>
    <row r="437" spans="1:6">
      <c r="A437" s="493"/>
      <c r="B437" s="301" t="s">
        <v>828</v>
      </c>
      <c r="C437" s="496"/>
      <c r="D437" s="496"/>
      <c r="E437" s="303"/>
      <c r="F437" s="303"/>
    </row>
    <row r="438" spans="1:6" ht="15" customHeight="1">
      <c r="A438" s="493"/>
      <c r="B438" s="649" t="s">
        <v>829</v>
      </c>
      <c r="C438" s="649"/>
      <c r="D438" s="649"/>
      <c r="E438" s="649"/>
      <c r="F438" s="649"/>
    </row>
    <row r="439" spans="1:6" ht="15" customHeight="1">
      <c r="A439" s="493"/>
      <c r="B439" s="649" t="s">
        <v>830</v>
      </c>
      <c r="C439" s="649"/>
      <c r="D439" s="649"/>
      <c r="E439" s="649"/>
      <c r="F439" s="649"/>
    </row>
    <row r="440" spans="1:6" ht="15" customHeight="1">
      <c r="A440" s="493"/>
      <c r="B440" s="649" t="s">
        <v>831</v>
      </c>
      <c r="C440" s="649"/>
      <c r="D440" s="649"/>
      <c r="E440" s="649"/>
      <c r="F440" s="649"/>
    </row>
    <row r="441" spans="1:6" ht="15" customHeight="1">
      <c r="A441" s="493"/>
      <c r="B441" s="649" t="s">
        <v>832</v>
      </c>
      <c r="C441" s="649"/>
      <c r="D441" s="649"/>
      <c r="E441" s="649"/>
      <c r="F441" s="649"/>
    </row>
    <row r="442" spans="1:6" ht="15" customHeight="1">
      <c r="A442" s="493"/>
      <c r="B442" s="649" t="s">
        <v>833</v>
      </c>
      <c r="C442" s="649"/>
      <c r="D442" s="649"/>
      <c r="E442" s="649"/>
      <c r="F442" s="649"/>
    </row>
    <row r="443" spans="1:6" ht="15" customHeight="1">
      <c r="A443" s="493"/>
      <c r="B443" s="649" t="s">
        <v>834</v>
      </c>
      <c r="C443" s="649"/>
      <c r="D443" s="649"/>
      <c r="E443" s="649"/>
      <c r="F443" s="649"/>
    </row>
    <row r="444" spans="1:6" ht="15" customHeight="1">
      <c r="A444" s="493"/>
      <c r="B444" s="649" t="s">
        <v>835</v>
      </c>
      <c r="C444" s="649"/>
      <c r="D444" s="649"/>
      <c r="E444" s="649"/>
      <c r="F444" s="649"/>
    </row>
    <row r="445" spans="1:6" ht="15" customHeight="1">
      <c r="A445" s="493"/>
      <c r="B445" s="649" t="s">
        <v>836</v>
      </c>
      <c r="C445" s="649"/>
      <c r="D445" s="649"/>
      <c r="E445" s="649"/>
      <c r="F445" s="649"/>
    </row>
    <row r="446" spans="1:6">
      <c r="A446" s="493"/>
      <c r="B446" s="301" t="s">
        <v>837</v>
      </c>
      <c r="C446" s="496"/>
      <c r="D446" s="496"/>
      <c r="E446" s="303"/>
      <c r="F446" s="303"/>
    </row>
    <row r="447" spans="1:6" ht="15" customHeight="1">
      <c r="A447" s="493"/>
      <c r="B447" s="649" t="s">
        <v>838</v>
      </c>
      <c r="C447" s="649"/>
      <c r="D447" s="649"/>
      <c r="E447" s="649"/>
      <c r="F447" s="649"/>
    </row>
    <row r="448" spans="1:6" ht="15" customHeight="1">
      <c r="A448" s="493"/>
      <c r="B448" s="649" t="s">
        <v>839</v>
      </c>
      <c r="C448" s="649"/>
      <c r="D448" s="649"/>
      <c r="E448" s="649"/>
      <c r="F448" s="649"/>
    </row>
    <row r="449" spans="1:6">
      <c r="A449" s="493"/>
      <c r="B449" s="301"/>
      <c r="C449" s="496"/>
      <c r="D449" s="496"/>
      <c r="E449" s="303"/>
      <c r="F449" s="303"/>
    </row>
    <row r="450" spans="1:6">
      <c r="A450" s="493"/>
      <c r="B450" s="301" t="s">
        <v>840</v>
      </c>
      <c r="C450" s="496"/>
      <c r="D450" s="496"/>
      <c r="E450" s="303"/>
      <c r="F450" s="303"/>
    </row>
    <row r="451" spans="1:6" ht="15" customHeight="1">
      <c r="A451" s="493"/>
      <c r="B451" s="649" t="s">
        <v>1797</v>
      </c>
      <c r="C451" s="649"/>
      <c r="D451" s="649"/>
      <c r="E451" s="649"/>
      <c r="F451" s="649"/>
    </row>
    <row r="452" spans="1:6" ht="15" customHeight="1">
      <c r="A452" s="493"/>
      <c r="B452" s="649" t="s">
        <v>841</v>
      </c>
      <c r="C452" s="649"/>
      <c r="D452" s="649"/>
      <c r="E452" s="649"/>
      <c r="F452" s="649"/>
    </row>
    <row r="453" spans="1:6" ht="15" customHeight="1">
      <c r="A453" s="493"/>
      <c r="B453" s="649" t="s">
        <v>842</v>
      </c>
      <c r="C453" s="649"/>
      <c r="D453" s="649"/>
      <c r="E453" s="649"/>
      <c r="F453" s="649"/>
    </row>
    <row r="454" spans="1:6" ht="15" customHeight="1">
      <c r="A454" s="493"/>
      <c r="B454" s="649" t="s">
        <v>843</v>
      </c>
      <c r="C454" s="649"/>
      <c r="D454" s="649"/>
      <c r="E454" s="649"/>
      <c r="F454" s="649"/>
    </row>
    <row r="455" spans="1:6" ht="15" customHeight="1">
      <c r="A455" s="493"/>
      <c r="B455" s="649" t="s">
        <v>844</v>
      </c>
      <c r="C455" s="649"/>
      <c r="D455" s="649"/>
      <c r="E455" s="649"/>
      <c r="F455" s="649"/>
    </row>
    <row r="456" spans="1:6" ht="15" customHeight="1">
      <c r="A456" s="493"/>
      <c r="B456" s="649" t="s">
        <v>845</v>
      </c>
      <c r="C456" s="649"/>
      <c r="D456" s="649"/>
      <c r="E456" s="649"/>
      <c r="F456" s="649"/>
    </row>
    <row r="457" spans="1:6" ht="15" customHeight="1">
      <c r="A457" s="493"/>
      <c r="B457" s="649" t="s">
        <v>846</v>
      </c>
      <c r="C457" s="649"/>
      <c r="D457" s="649"/>
      <c r="E457" s="649"/>
      <c r="F457" s="649"/>
    </row>
    <row r="458" spans="1:6" ht="15" customHeight="1">
      <c r="A458" s="493"/>
      <c r="B458" s="649" t="s">
        <v>847</v>
      </c>
      <c r="C458" s="649"/>
      <c r="D458" s="649"/>
      <c r="E458" s="649"/>
      <c r="F458" s="649"/>
    </row>
    <row r="459" spans="1:6" ht="15" customHeight="1">
      <c r="A459" s="493"/>
      <c r="B459" s="649" t="s">
        <v>848</v>
      </c>
      <c r="C459" s="649"/>
      <c r="D459" s="649"/>
      <c r="E459" s="649"/>
      <c r="F459" s="649"/>
    </row>
    <row r="460" spans="1:6" ht="15" customHeight="1">
      <c r="A460" s="493"/>
      <c r="B460" s="649" t="s">
        <v>849</v>
      </c>
      <c r="C460" s="649"/>
      <c r="D460" s="649"/>
      <c r="E460" s="649"/>
      <c r="F460" s="649"/>
    </row>
    <row r="461" spans="1:6" ht="30">
      <c r="A461" s="493"/>
      <c r="B461" s="301" t="s">
        <v>850</v>
      </c>
      <c r="C461" s="496"/>
      <c r="D461" s="496"/>
      <c r="E461" s="303"/>
      <c r="F461" s="303"/>
    </row>
    <row r="462" spans="1:6" ht="15" customHeight="1">
      <c r="A462" s="493"/>
      <c r="B462" s="649" t="s">
        <v>851</v>
      </c>
      <c r="C462" s="649"/>
      <c r="D462" s="649"/>
      <c r="E462" s="649"/>
      <c r="F462" s="649"/>
    </row>
    <row r="463" spans="1:6">
      <c r="A463" s="493"/>
      <c r="B463" s="301"/>
      <c r="C463" s="496"/>
      <c r="D463" s="496"/>
      <c r="E463" s="303"/>
      <c r="F463" s="303"/>
    </row>
    <row r="464" spans="1:6">
      <c r="A464" s="493"/>
      <c r="B464" s="498" t="s">
        <v>852</v>
      </c>
      <c r="C464" s="499"/>
      <c r="D464" s="512"/>
      <c r="E464" s="513"/>
      <c r="F464" s="516"/>
    </row>
    <row r="465" spans="1:6">
      <c r="A465" s="493"/>
      <c r="B465" s="518"/>
      <c r="C465" s="519"/>
      <c r="D465" s="496"/>
      <c r="E465" s="303"/>
      <c r="F465" s="303"/>
    </row>
    <row r="466" spans="1:6" ht="15" customHeight="1">
      <c r="A466" s="493"/>
      <c r="B466" s="649" t="s">
        <v>853</v>
      </c>
      <c r="C466" s="649"/>
      <c r="D466" s="649"/>
      <c r="E466" s="649"/>
      <c r="F466" s="649"/>
    </row>
    <row r="467" spans="1:6" ht="15" customHeight="1">
      <c r="A467" s="493"/>
      <c r="B467" s="649" t="s">
        <v>854</v>
      </c>
      <c r="C467" s="649"/>
      <c r="D467" s="649"/>
      <c r="E467" s="649"/>
      <c r="F467" s="649"/>
    </row>
    <row r="468" spans="1:6" ht="15" customHeight="1">
      <c r="A468" s="493"/>
      <c r="B468" s="649" t="s">
        <v>855</v>
      </c>
      <c r="C468" s="649"/>
      <c r="D468" s="649"/>
      <c r="E468" s="649"/>
      <c r="F468" s="649"/>
    </row>
    <row r="469" spans="1:6" ht="15" customHeight="1">
      <c r="A469" s="493"/>
      <c r="B469" s="649" t="s">
        <v>856</v>
      </c>
      <c r="C469" s="649"/>
      <c r="D469" s="649"/>
      <c r="E469" s="649"/>
      <c r="F469" s="649"/>
    </row>
    <row r="470" spans="1:6" ht="15" customHeight="1">
      <c r="A470" s="493"/>
      <c r="B470" s="649" t="s">
        <v>857</v>
      </c>
      <c r="C470" s="649"/>
      <c r="D470" s="649"/>
      <c r="E470" s="649"/>
      <c r="F470" s="649"/>
    </row>
    <row r="471" spans="1:6">
      <c r="A471" s="493"/>
      <c r="B471" s="301"/>
      <c r="C471" s="496"/>
      <c r="D471" s="496"/>
      <c r="E471" s="303"/>
      <c r="F471" s="303"/>
    </row>
    <row r="472" spans="1:6">
      <c r="A472" s="493"/>
      <c r="B472" s="301" t="s">
        <v>858</v>
      </c>
      <c r="C472" s="496"/>
      <c r="D472" s="496"/>
      <c r="E472" s="303"/>
      <c r="F472" s="303"/>
    </row>
    <row r="473" spans="1:6" ht="15" customHeight="1">
      <c r="A473" s="493"/>
      <c r="B473" s="660" t="s">
        <v>859</v>
      </c>
      <c r="C473" s="660"/>
      <c r="D473" s="660"/>
      <c r="E473" s="660"/>
      <c r="F473" s="660"/>
    </row>
    <row r="474" spans="1:6">
      <c r="A474" s="493"/>
      <c r="B474" s="301"/>
      <c r="C474" s="496"/>
      <c r="D474" s="496"/>
      <c r="E474" s="303"/>
      <c r="F474" s="303"/>
    </row>
    <row r="475" spans="1:6" ht="15" customHeight="1">
      <c r="A475" s="493"/>
      <c r="B475" s="649" t="s">
        <v>860</v>
      </c>
      <c r="C475" s="649"/>
      <c r="D475" s="649"/>
      <c r="E475" s="649"/>
      <c r="F475" s="649"/>
    </row>
    <row r="476" spans="1:6">
      <c r="A476" s="493"/>
      <c r="B476" s="301" t="s">
        <v>861</v>
      </c>
      <c r="C476" s="496"/>
      <c r="D476" s="496"/>
      <c r="E476" s="303"/>
      <c r="F476" s="303"/>
    </row>
    <row r="477" spans="1:6" ht="15" customHeight="1">
      <c r="A477" s="493"/>
      <c r="B477" s="649" t="s">
        <v>862</v>
      </c>
      <c r="C477" s="649"/>
      <c r="D477" s="649"/>
      <c r="E477" s="649"/>
      <c r="F477" s="649"/>
    </row>
    <row r="478" spans="1:6" ht="30">
      <c r="A478" s="493"/>
      <c r="B478" s="301" t="s">
        <v>863</v>
      </c>
      <c r="C478" s="496"/>
      <c r="D478" s="496"/>
      <c r="E478" s="303"/>
      <c r="F478" s="303"/>
    </row>
    <row r="479" spans="1:6" ht="15" customHeight="1">
      <c r="A479" s="493"/>
      <c r="B479" s="649" t="s">
        <v>864</v>
      </c>
      <c r="C479" s="649"/>
      <c r="D479" s="649"/>
      <c r="E479" s="649"/>
      <c r="F479" s="649"/>
    </row>
    <row r="480" spans="1:6">
      <c r="A480" s="493"/>
      <c r="B480" s="301" t="s">
        <v>865</v>
      </c>
      <c r="C480" s="496"/>
      <c r="D480" s="496"/>
      <c r="E480" s="303"/>
      <c r="F480" s="303"/>
    </row>
    <row r="481" spans="1:6">
      <c r="A481" s="493"/>
      <c r="B481" s="301" t="s">
        <v>866</v>
      </c>
      <c r="C481" s="496"/>
      <c r="D481" s="496"/>
      <c r="E481" s="303"/>
      <c r="F481" s="303"/>
    </row>
    <row r="482" spans="1:6">
      <c r="A482" s="493"/>
      <c r="B482" s="301" t="s">
        <v>867</v>
      </c>
      <c r="C482" s="496"/>
      <c r="D482" s="496"/>
      <c r="E482" s="303"/>
      <c r="F482" s="303"/>
    </row>
    <row r="483" spans="1:6">
      <c r="A483" s="493"/>
      <c r="B483" s="301" t="s">
        <v>868</v>
      </c>
      <c r="C483" s="496"/>
      <c r="D483" s="496"/>
      <c r="E483" s="303"/>
      <c r="F483" s="303"/>
    </row>
    <row r="484" spans="1:6" ht="15" customHeight="1">
      <c r="A484" s="493"/>
      <c r="B484" s="649" t="s">
        <v>869</v>
      </c>
      <c r="C484" s="649"/>
      <c r="D484" s="649"/>
      <c r="E484" s="649"/>
      <c r="F484" s="649"/>
    </row>
    <row r="485" spans="1:6">
      <c r="A485" s="493"/>
      <c r="B485" s="301"/>
      <c r="C485" s="496"/>
      <c r="D485" s="496"/>
      <c r="E485" s="303"/>
      <c r="F485" s="303"/>
    </row>
    <row r="486" spans="1:6" ht="15" customHeight="1">
      <c r="A486" s="493"/>
      <c r="B486" s="649" t="s">
        <v>870</v>
      </c>
      <c r="C486" s="649"/>
      <c r="D486" s="649"/>
      <c r="E486" s="649"/>
      <c r="F486" s="649"/>
    </row>
    <row r="487" spans="1:6" ht="15" customHeight="1">
      <c r="A487" s="493"/>
      <c r="B487" s="649" t="s">
        <v>871</v>
      </c>
      <c r="C487" s="649"/>
      <c r="D487" s="649"/>
      <c r="E487" s="649"/>
      <c r="F487" s="649"/>
    </row>
    <row r="488" spans="1:6">
      <c r="A488" s="493"/>
      <c r="B488" s="301"/>
      <c r="C488" s="496"/>
      <c r="D488" s="496"/>
      <c r="E488" s="303"/>
      <c r="F488" s="303"/>
    </row>
    <row r="489" spans="1:6">
      <c r="A489" s="493"/>
      <c r="B489" s="301" t="s">
        <v>872</v>
      </c>
      <c r="C489" s="496"/>
      <c r="D489" s="496"/>
      <c r="E489" s="303"/>
      <c r="F489" s="303"/>
    </row>
    <row r="490" spans="1:6" ht="15" customHeight="1">
      <c r="A490" s="493"/>
      <c r="B490" s="649" t="s">
        <v>873</v>
      </c>
      <c r="C490" s="649"/>
      <c r="D490" s="649"/>
      <c r="E490" s="649"/>
      <c r="F490" s="649"/>
    </row>
    <row r="491" spans="1:6" ht="15" customHeight="1">
      <c r="A491" s="493"/>
      <c r="B491" s="649" t="s">
        <v>874</v>
      </c>
      <c r="C491" s="649"/>
      <c r="D491" s="649"/>
      <c r="E491" s="649"/>
      <c r="F491" s="649"/>
    </row>
    <row r="492" spans="1:6" ht="15" customHeight="1">
      <c r="A492" s="493"/>
      <c r="B492" s="649" t="s">
        <v>875</v>
      </c>
      <c r="C492" s="649"/>
      <c r="D492" s="649"/>
      <c r="E492" s="649"/>
      <c r="F492" s="649"/>
    </row>
    <row r="493" spans="1:6" ht="15" customHeight="1">
      <c r="A493" s="493"/>
      <c r="B493" s="649" t="s">
        <v>876</v>
      </c>
      <c r="C493" s="649"/>
      <c r="D493" s="649"/>
      <c r="E493" s="649"/>
      <c r="F493" s="649"/>
    </row>
    <row r="494" spans="1:6" ht="15" customHeight="1">
      <c r="A494" s="493"/>
      <c r="B494" s="649" t="s">
        <v>877</v>
      </c>
      <c r="C494" s="649"/>
      <c r="D494" s="649"/>
      <c r="E494" s="649"/>
      <c r="F494" s="649"/>
    </row>
    <row r="495" spans="1:6" ht="15" customHeight="1">
      <c r="A495" s="493"/>
      <c r="B495" s="649" t="s">
        <v>878</v>
      </c>
      <c r="C495" s="649"/>
      <c r="D495" s="649"/>
      <c r="E495" s="649"/>
      <c r="F495" s="649"/>
    </row>
    <row r="496" spans="1:6" ht="30">
      <c r="A496" s="493"/>
      <c r="B496" s="301" t="s">
        <v>879</v>
      </c>
      <c r="C496" s="496"/>
      <c r="D496" s="496"/>
      <c r="E496" s="303"/>
      <c r="F496" s="303"/>
    </row>
    <row r="497" spans="1:6" ht="15" customHeight="1">
      <c r="A497" s="493"/>
      <c r="B497" s="649" t="s">
        <v>880</v>
      </c>
      <c r="C497" s="649"/>
      <c r="D497" s="649"/>
      <c r="E497" s="649"/>
      <c r="F497" s="649"/>
    </row>
    <row r="498" spans="1:6" ht="15" customHeight="1">
      <c r="A498" s="493"/>
      <c r="B498" s="649" t="s">
        <v>881</v>
      </c>
      <c r="C498" s="649"/>
      <c r="D498" s="649"/>
      <c r="E498" s="649"/>
      <c r="F498" s="649"/>
    </row>
    <row r="499" spans="1:6" ht="15" customHeight="1">
      <c r="A499" s="493"/>
      <c r="B499" s="649" t="s">
        <v>882</v>
      </c>
      <c r="C499" s="649"/>
      <c r="D499" s="649"/>
      <c r="E499" s="649"/>
      <c r="F499" s="649"/>
    </row>
    <row r="500" spans="1:6" ht="15" customHeight="1">
      <c r="A500" s="493"/>
      <c r="B500" s="649" t="s">
        <v>883</v>
      </c>
      <c r="C500" s="649"/>
      <c r="D500" s="649"/>
      <c r="E500" s="649"/>
      <c r="F500" s="649"/>
    </row>
    <row r="501" spans="1:6" ht="15" customHeight="1">
      <c r="A501" s="493"/>
      <c r="B501" s="649" t="s">
        <v>884</v>
      </c>
      <c r="C501" s="649"/>
      <c r="D501" s="649"/>
      <c r="E501" s="649"/>
      <c r="F501" s="649"/>
    </row>
    <row r="502" spans="1:6" ht="15" customHeight="1">
      <c r="A502" s="493"/>
      <c r="B502" s="649" t="s">
        <v>885</v>
      </c>
      <c r="C502" s="649"/>
      <c r="D502" s="649"/>
      <c r="E502" s="649"/>
      <c r="F502" s="649"/>
    </row>
    <row r="503" spans="1:6" ht="15" customHeight="1">
      <c r="A503" s="493"/>
      <c r="B503" s="649" t="s">
        <v>886</v>
      </c>
      <c r="C503" s="649"/>
      <c r="D503" s="649"/>
      <c r="E503" s="649"/>
      <c r="F503" s="649"/>
    </row>
    <row r="504" spans="1:6" ht="15" customHeight="1">
      <c r="A504" s="493"/>
      <c r="B504" s="649" t="s">
        <v>887</v>
      </c>
      <c r="C504" s="649"/>
      <c r="D504" s="649"/>
      <c r="E504" s="649"/>
      <c r="F504" s="649"/>
    </row>
    <row r="505" spans="1:6" ht="15" customHeight="1">
      <c r="A505" s="493"/>
      <c r="B505" s="649" t="s">
        <v>888</v>
      </c>
      <c r="C505" s="649"/>
      <c r="D505" s="649"/>
      <c r="E505" s="649"/>
      <c r="F505" s="649"/>
    </row>
    <row r="506" spans="1:6" ht="15" customHeight="1">
      <c r="A506" s="493"/>
      <c r="B506" s="649" t="s">
        <v>889</v>
      </c>
      <c r="C506" s="649"/>
      <c r="D506" s="649"/>
      <c r="E506" s="649"/>
      <c r="F506" s="649"/>
    </row>
    <row r="507" spans="1:6" ht="15" customHeight="1">
      <c r="A507" s="493"/>
      <c r="B507" s="649" t="s">
        <v>890</v>
      </c>
      <c r="C507" s="649"/>
      <c r="D507" s="649"/>
      <c r="E507" s="649"/>
      <c r="F507" s="649"/>
    </row>
    <row r="508" spans="1:6" ht="15" customHeight="1">
      <c r="A508" s="493"/>
      <c r="B508" s="649" t="s">
        <v>891</v>
      </c>
      <c r="C508" s="649"/>
      <c r="D508" s="649"/>
      <c r="E508" s="649"/>
      <c r="F508" s="649"/>
    </row>
    <row r="509" spans="1:6">
      <c r="A509" s="493"/>
      <c r="B509" s="301"/>
      <c r="C509" s="496"/>
      <c r="D509" s="496"/>
      <c r="E509" s="303"/>
      <c r="F509" s="303"/>
    </row>
    <row r="510" spans="1:6" ht="15" customHeight="1">
      <c r="A510" s="493"/>
      <c r="B510" s="649" t="s">
        <v>892</v>
      </c>
      <c r="C510" s="649"/>
      <c r="D510" s="649"/>
      <c r="E510" s="649"/>
      <c r="F510" s="649"/>
    </row>
    <row r="511" spans="1:6">
      <c r="A511" s="493"/>
      <c r="B511" s="301"/>
      <c r="C511" s="496"/>
      <c r="D511" s="496"/>
      <c r="E511" s="303"/>
      <c r="F511" s="303"/>
    </row>
    <row r="512" spans="1:6">
      <c r="A512" s="493"/>
      <c r="B512" s="520" t="s">
        <v>893</v>
      </c>
      <c r="C512" s="521"/>
      <c r="D512" s="496"/>
      <c r="E512" s="303"/>
      <c r="F512" s="303"/>
    </row>
    <row r="513" spans="1:6" ht="15" customHeight="1">
      <c r="A513" s="493"/>
      <c r="B513" s="649" t="s">
        <v>894</v>
      </c>
      <c r="C513" s="649"/>
      <c r="D513" s="649"/>
      <c r="E513" s="649"/>
      <c r="F513" s="649"/>
    </row>
    <row r="514" spans="1:6" ht="15" customHeight="1">
      <c r="A514" s="493"/>
      <c r="B514" s="649" t="s">
        <v>895</v>
      </c>
      <c r="C514" s="649"/>
      <c r="D514" s="649"/>
      <c r="E514" s="649"/>
      <c r="F514" s="649"/>
    </row>
    <row r="515" spans="1:6">
      <c r="A515" s="493"/>
      <c r="B515" s="301"/>
      <c r="C515" s="496"/>
      <c r="D515" s="496"/>
      <c r="E515" s="303"/>
      <c r="F515" s="303"/>
    </row>
    <row r="516" spans="1:6">
      <c r="A516" s="493"/>
      <c r="B516" s="520" t="s">
        <v>896</v>
      </c>
      <c r="C516" s="521"/>
      <c r="D516" s="496"/>
      <c r="E516" s="303"/>
      <c r="F516" s="303"/>
    </row>
    <row r="517" spans="1:6" ht="15" customHeight="1">
      <c r="A517" s="493"/>
      <c r="B517" s="649" t="s">
        <v>897</v>
      </c>
      <c r="C517" s="649"/>
      <c r="D517" s="649"/>
      <c r="E517" s="649"/>
      <c r="F517" s="649"/>
    </row>
    <row r="518" spans="1:6" ht="15" customHeight="1">
      <c r="A518" s="493"/>
      <c r="B518" s="649" t="s">
        <v>898</v>
      </c>
      <c r="C518" s="649"/>
      <c r="D518" s="649"/>
      <c r="E518" s="649"/>
      <c r="F518" s="649"/>
    </row>
    <row r="519" spans="1:6" ht="15" customHeight="1">
      <c r="A519" s="493"/>
      <c r="B519" s="649" t="s">
        <v>899</v>
      </c>
      <c r="C519" s="649"/>
      <c r="D519" s="649"/>
      <c r="E519" s="649"/>
      <c r="F519" s="649"/>
    </row>
    <row r="520" spans="1:6" ht="15" customHeight="1">
      <c r="A520" s="493"/>
      <c r="B520" s="649" t="s">
        <v>900</v>
      </c>
      <c r="C520" s="649"/>
      <c r="D520" s="649"/>
      <c r="E520" s="649"/>
      <c r="F520" s="649"/>
    </row>
    <row r="521" spans="1:6" ht="15" customHeight="1">
      <c r="A521" s="493"/>
      <c r="B521" s="649" t="s">
        <v>901</v>
      </c>
      <c r="C521" s="649"/>
      <c r="D521" s="649"/>
      <c r="E521" s="649"/>
      <c r="F521" s="649"/>
    </row>
    <row r="522" spans="1:6" ht="15" customHeight="1">
      <c r="A522" s="493"/>
      <c r="B522" s="649" t="s">
        <v>902</v>
      </c>
      <c r="C522" s="649"/>
      <c r="D522" s="649"/>
      <c r="E522" s="649"/>
      <c r="F522" s="649"/>
    </row>
    <row r="523" spans="1:6">
      <c r="A523" s="493"/>
      <c r="B523" s="510"/>
      <c r="C523" s="504"/>
      <c r="D523" s="514"/>
      <c r="E523" s="505"/>
      <c r="F523" s="505"/>
    </row>
    <row r="524" spans="1:6" s="280" customFormat="1" ht="22.5">
      <c r="A524" s="277" t="s">
        <v>903</v>
      </c>
      <c r="B524" s="278" t="s">
        <v>904</v>
      </c>
      <c r="C524" s="278" t="s">
        <v>905</v>
      </c>
      <c r="D524" s="332" t="s">
        <v>906</v>
      </c>
      <c r="E524" s="481" t="s">
        <v>907</v>
      </c>
      <c r="F524" s="279" t="s">
        <v>908</v>
      </c>
    </row>
    <row r="525" spans="1:6">
      <c r="A525" s="493"/>
      <c r="B525" s="486"/>
      <c r="E525" s="494"/>
      <c r="F525" s="494"/>
    </row>
    <row r="526" spans="1:6" s="524" customFormat="1">
      <c r="A526" s="522" t="s">
        <v>909</v>
      </c>
      <c r="B526" s="297" t="s">
        <v>910</v>
      </c>
      <c r="C526" s="523"/>
      <c r="D526" s="523"/>
      <c r="E526" s="303"/>
      <c r="F526" s="303"/>
    </row>
    <row r="527" spans="1:6">
      <c r="E527" s="494"/>
      <c r="F527" s="494"/>
    </row>
    <row r="528" spans="1:6" s="524" customFormat="1" ht="15" customHeight="1">
      <c r="A528" s="525"/>
      <c r="B528" s="650" t="s">
        <v>912</v>
      </c>
      <c r="C528" s="650"/>
      <c r="D528" s="523"/>
      <c r="E528" s="303"/>
      <c r="F528" s="303"/>
    </row>
    <row r="529" spans="1:6" s="524" customFormat="1" ht="75">
      <c r="A529" s="525"/>
      <c r="B529" s="526" t="s">
        <v>913</v>
      </c>
      <c r="C529" s="496"/>
      <c r="D529" s="523"/>
      <c r="E529" s="303"/>
      <c r="F529" s="303"/>
    </row>
    <row r="530" spans="1:6" s="524" customFormat="1" ht="60">
      <c r="A530" s="525"/>
      <c r="B530" s="526" t="s">
        <v>914</v>
      </c>
      <c r="C530" s="496"/>
      <c r="D530" s="523"/>
      <c r="E530" s="303"/>
      <c r="F530" s="303"/>
    </row>
    <row r="531" spans="1:6" s="524" customFormat="1" ht="30">
      <c r="A531" s="525"/>
      <c r="B531" s="526" t="s">
        <v>915</v>
      </c>
      <c r="C531" s="496"/>
      <c r="D531" s="523"/>
      <c r="E531" s="303"/>
      <c r="F531" s="303"/>
    </row>
    <row r="532" spans="1:6" s="524" customFormat="1" ht="75">
      <c r="A532" s="525"/>
      <c r="B532" s="526" t="s">
        <v>916</v>
      </c>
      <c r="C532" s="496"/>
      <c r="D532" s="523"/>
      <c r="E532" s="303"/>
      <c r="F532" s="303"/>
    </row>
    <row r="533" spans="1:6" s="524" customFormat="1" ht="75">
      <c r="A533" s="525"/>
      <c r="B533" s="526" t="s">
        <v>917</v>
      </c>
      <c r="C533" s="496"/>
      <c r="D533" s="523"/>
      <c r="E533" s="303"/>
      <c r="F533" s="303"/>
    </row>
    <row r="534" spans="1:6" s="524" customFormat="1" ht="60">
      <c r="A534" s="525"/>
      <c r="B534" s="526" t="s">
        <v>918</v>
      </c>
      <c r="C534" s="496"/>
      <c r="D534" s="523"/>
      <c r="E534" s="303"/>
      <c r="F534" s="303"/>
    </row>
    <row r="535" spans="1:6" s="524" customFormat="1">
      <c r="A535" s="525"/>
      <c r="B535" s="527"/>
      <c r="C535" s="528"/>
      <c r="D535" s="523"/>
      <c r="E535" s="303"/>
      <c r="F535" s="303"/>
    </row>
    <row r="536" spans="1:6" s="524" customFormat="1">
      <c r="A536" s="525"/>
      <c r="B536" s="301"/>
      <c r="C536" s="496"/>
      <c r="D536" s="523"/>
      <c r="E536" s="303"/>
      <c r="F536" s="303"/>
    </row>
    <row r="537" spans="1:6" s="524" customFormat="1" ht="114" customHeight="1">
      <c r="A537" s="525" t="s">
        <v>911</v>
      </c>
      <c r="B537" s="301" t="s">
        <v>919</v>
      </c>
      <c r="C537" s="496"/>
      <c r="D537" s="523"/>
      <c r="E537" s="303"/>
      <c r="F537" s="303"/>
    </row>
    <row r="538" spans="1:6" s="524" customFormat="1" ht="30">
      <c r="A538" s="525"/>
      <c r="B538" s="301" t="s">
        <v>920</v>
      </c>
      <c r="C538" s="496"/>
      <c r="D538" s="523"/>
      <c r="E538" s="303"/>
      <c r="F538" s="303"/>
    </row>
    <row r="539" spans="1:6" s="524" customFormat="1">
      <c r="A539" s="525"/>
      <c r="B539" s="301"/>
      <c r="C539" s="496"/>
      <c r="D539" s="523"/>
      <c r="E539" s="303"/>
      <c r="F539" s="303"/>
    </row>
    <row r="540" spans="1:6" s="524" customFormat="1" ht="45">
      <c r="A540" s="525" t="s">
        <v>921</v>
      </c>
      <c r="B540" s="301" t="s">
        <v>922</v>
      </c>
      <c r="C540" s="529" t="s">
        <v>923</v>
      </c>
      <c r="D540" s="523">
        <v>1</v>
      </c>
      <c r="E540" s="303">
        <v>0</v>
      </c>
      <c r="F540" s="303">
        <f>D540*E540</f>
        <v>0</v>
      </c>
    </row>
    <row r="541" spans="1:6" s="524" customFormat="1">
      <c r="A541" s="525"/>
      <c r="B541" s="301"/>
      <c r="C541" s="496"/>
      <c r="D541" s="523"/>
      <c r="E541" s="303"/>
      <c r="F541" s="303"/>
    </row>
    <row r="542" spans="1:6">
      <c r="A542" s="525" t="s">
        <v>924</v>
      </c>
      <c r="B542" s="530" t="s">
        <v>925</v>
      </c>
      <c r="C542" s="496"/>
      <c r="D542" s="523"/>
      <c r="E542" s="303"/>
      <c r="F542" s="303"/>
    </row>
    <row r="543" spans="1:6" ht="60">
      <c r="A543" s="525"/>
      <c r="B543" s="530" t="s">
        <v>926</v>
      </c>
      <c r="C543" s="496"/>
      <c r="D543" s="523"/>
      <c r="E543" s="303"/>
      <c r="F543" s="303"/>
    </row>
    <row r="544" spans="1:6">
      <c r="A544" s="525"/>
      <c r="B544" s="301" t="s">
        <v>927</v>
      </c>
      <c r="C544" s="496"/>
      <c r="D544" s="523"/>
      <c r="E544" s="303"/>
      <c r="F544" s="303"/>
    </row>
    <row r="545" spans="1:6">
      <c r="A545" s="525"/>
      <c r="B545" s="301" t="s">
        <v>928</v>
      </c>
      <c r="C545" s="496" t="s">
        <v>929</v>
      </c>
      <c r="D545" s="523">
        <v>7</v>
      </c>
      <c r="E545" s="303">
        <v>0</v>
      </c>
      <c r="F545" s="303">
        <f>D545*E545</f>
        <v>0</v>
      </c>
    </row>
    <row r="546" spans="1:6" s="524" customFormat="1">
      <c r="A546" s="525"/>
      <c r="B546" s="301"/>
      <c r="C546" s="496"/>
      <c r="D546" s="523"/>
      <c r="E546" s="303"/>
      <c r="F546" s="303"/>
    </row>
    <row r="547" spans="1:6" s="524" customFormat="1">
      <c r="A547" s="525" t="s">
        <v>930</v>
      </c>
      <c r="B547" s="530" t="s">
        <v>931</v>
      </c>
      <c r="C547" s="529"/>
      <c r="D547" s="523"/>
      <c r="E547" s="303"/>
      <c r="F547" s="303"/>
    </row>
    <row r="548" spans="1:6" s="524" customFormat="1" ht="90">
      <c r="A548" s="525"/>
      <c r="B548" s="530" t="s">
        <v>932</v>
      </c>
      <c r="C548" s="529" t="s">
        <v>929</v>
      </c>
      <c r="D548" s="523">
        <v>1</v>
      </c>
      <c r="E548" s="303">
        <v>0</v>
      </c>
      <c r="F548" s="303">
        <f>D548*E548</f>
        <v>0</v>
      </c>
    </row>
    <row r="549" spans="1:6" s="524" customFormat="1">
      <c r="A549" s="525"/>
      <c r="B549" s="301"/>
      <c r="C549" s="529"/>
      <c r="D549" s="523"/>
      <c r="E549" s="303"/>
      <c r="F549" s="303"/>
    </row>
    <row r="550" spans="1:6" s="524" customFormat="1" ht="45">
      <c r="A550" s="525" t="s">
        <v>933</v>
      </c>
      <c r="B550" s="301" t="s">
        <v>934</v>
      </c>
      <c r="C550" s="529" t="s">
        <v>929</v>
      </c>
      <c r="D550" s="523">
        <v>3</v>
      </c>
      <c r="E550" s="303">
        <v>0</v>
      </c>
      <c r="F550" s="303">
        <f>D550*E550</f>
        <v>0</v>
      </c>
    </row>
    <row r="551" spans="1:6" s="524" customFormat="1">
      <c r="A551" s="525"/>
      <c r="B551" s="301"/>
      <c r="C551" s="529"/>
      <c r="D551" s="523"/>
      <c r="E551" s="303"/>
      <c r="F551" s="303"/>
    </row>
    <row r="552" spans="1:6" s="524" customFormat="1" ht="75">
      <c r="A552" s="525" t="s">
        <v>935</v>
      </c>
      <c r="B552" s="301" t="s">
        <v>936</v>
      </c>
      <c r="C552" s="496"/>
      <c r="D552" s="523"/>
      <c r="E552" s="303"/>
      <c r="F552" s="303"/>
    </row>
    <row r="553" spans="1:6" s="524" customFormat="1">
      <c r="A553" s="525"/>
      <c r="B553" s="301" t="s">
        <v>937</v>
      </c>
      <c r="C553" s="496"/>
      <c r="D553" s="523"/>
      <c r="E553" s="303"/>
      <c r="F553" s="303"/>
    </row>
    <row r="554" spans="1:6" s="524" customFormat="1" ht="17.25">
      <c r="A554" s="525"/>
      <c r="B554" s="301" t="s">
        <v>938</v>
      </c>
      <c r="C554" s="496" t="s">
        <v>1798</v>
      </c>
      <c r="D554" s="523">
        <v>36.5</v>
      </c>
      <c r="E554" s="303">
        <v>0</v>
      </c>
      <c r="F554" s="303">
        <f>D554*E554</f>
        <v>0</v>
      </c>
    </row>
    <row r="555" spans="1:6" s="524" customFormat="1">
      <c r="A555" s="525"/>
      <c r="B555" s="301"/>
      <c r="C555" s="496"/>
      <c r="D555" s="523"/>
      <c r="E555" s="303"/>
      <c r="F555" s="303"/>
    </row>
    <row r="556" spans="1:6" s="524" customFormat="1" ht="75">
      <c r="A556" s="525" t="s">
        <v>939</v>
      </c>
      <c r="B556" s="301" t="s">
        <v>940</v>
      </c>
      <c r="C556" s="496"/>
      <c r="D556" s="523"/>
      <c r="E556" s="303"/>
      <c r="F556" s="303"/>
    </row>
    <row r="557" spans="1:6" s="524" customFormat="1">
      <c r="A557" s="525"/>
      <c r="B557" s="301" t="s">
        <v>937</v>
      </c>
      <c r="C557" s="496"/>
      <c r="D557" s="523"/>
      <c r="E557" s="303"/>
      <c r="F557" s="303"/>
    </row>
    <row r="558" spans="1:6" s="524" customFormat="1" ht="17.25">
      <c r="A558" s="525"/>
      <c r="B558" s="301" t="s">
        <v>938</v>
      </c>
      <c r="C558" s="496" t="s">
        <v>1798</v>
      </c>
      <c r="D558" s="523">
        <v>14.6</v>
      </c>
      <c r="E558" s="303">
        <v>0</v>
      </c>
      <c r="F558" s="303">
        <f>D558*E558</f>
        <v>0</v>
      </c>
    </row>
    <row r="559" spans="1:6" s="524" customFormat="1" ht="17.25">
      <c r="A559" s="525"/>
      <c r="B559" s="301" t="s">
        <v>941</v>
      </c>
      <c r="C559" s="496" t="s">
        <v>1798</v>
      </c>
      <c r="D559" s="523">
        <f>10.88+20.54+61.08</f>
        <v>92.5</v>
      </c>
      <c r="E559" s="303">
        <v>0</v>
      </c>
      <c r="F559" s="303">
        <f>D559*E559</f>
        <v>0</v>
      </c>
    </row>
    <row r="560" spans="1:6" s="524" customFormat="1">
      <c r="A560" s="525"/>
      <c r="B560" s="301"/>
      <c r="C560" s="496"/>
      <c r="D560" s="523"/>
      <c r="E560" s="303"/>
      <c r="F560" s="303"/>
    </row>
    <row r="561" spans="1:6" s="524" customFormat="1" ht="30">
      <c r="A561" s="525" t="s">
        <v>942</v>
      </c>
      <c r="B561" s="530" t="s">
        <v>943</v>
      </c>
      <c r="C561" s="496"/>
      <c r="D561" s="523"/>
      <c r="E561" s="303"/>
      <c r="F561" s="303"/>
    </row>
    <row r="562" spans="1:6" s="524" customFormat="1" ht="45">
      <c r="A562" s="525"/>
      <c r="B562" s="530" t="s">
        <v>944</v>
      </c>
      <c r="C562" s="496"/>
      <c r="D562" s="523"/>
      <c r="E562" s="303"/>
      <c r="F562" s="303"/>
    </row>
    <row r="563" spans="1:6" s="524" customFormat="1">
      <c r="A563" s="525"/>
      <c r="B563" s="301" t="s">
        <v>937</v>
      </c>
      <c r="C563" s="531"/>
      <c r="D563" s="531"/>
      <c r="E563" s="303"/>
      <c r="F563" s="303"/>
    </row>
    <row r="564" spans="1:6" s="524" customFormat="1" ht="17.25">
      <c r="A564" s="525"/>
      <c r="B564" s="301" t="s">
        <v>945</v>
      </c>
      <c r="C564" s="496" t="s">
        <v>1798</v>
      </c>
      <c r="D564" s="523">
        <f>46*2.4</f>
        <v>110.39999999999999</v>
      </c>
      <c r="E564" s="303">
        <v>0</v>
      </c>
      <c r="F564" s="303">
        <f>D564*E564</f>
        <v>0</v>
      </c>
    </row>
    <row r="565" spans="1:6" s="524" customFormat="1">
      <c r="A565" s="525"/>
      <c r="B565" s="301"/>
      <c r="C565" s="496"/>
      <c r="D565" s="523"/>
      <c r="E565" s="303"/>
      <c r="F565" s="303"/>
    </row>
    <row r="566" spans="1:6" s="524" customFormat="1">
      <c r="A566" s="525" t="s">
        <v>946</v>
      </c>
      <c r="B566" s="530" t="s">
        <v>947</v>
      </c>
      <c r="C566" s="496"/>
      <c r="D566" s="523"/>
      <c r="E566" s="303"/>
      <c r="F566" s="303"/>
    </row>
    <row r="567" spans="1:6" s="524" customFormat="1" ht="45">
      <c r="A567" s="525"/>
      <c r="B567" s="530" t="s">
        <v>944</v>
      </c>
      <c r="C567" s="496"/>
      <c r="D567" s="523"/>
      <c r="E567" s="303"/>
      <c r="F567" s="303"/>
    </row>
    <row r="568" spans="1:6" s="524" customFormat="1">
      <c r="A568" s="525"/>
      <c r="B568" s="301" t="s">
        <v>937</v>
      </c>
      <c r="C568" s="531"/>
      <c r="D568" s="531"/>
      <c r="E568" s="303"/>
      <c r="F568" s="303"/>
    </row>
    <row r="569" spans="1:6" s="524" customFormat="1" ht="17.25">
      <c r="A569" s="525"/>
      <c r="B569" s="301" t="s">
        <v>948</v>
      </c>
      <c r="C569" s="496" t="s">
        <v>1798</v>
      </c>
      <c r="D569" s="523">
        <f>2.95*3</f>
        <v>8.8500000000000014</v>
      </c>
      <c r="E569" s="303">
        <v>0</v>
      </c>
      <c r="F569" s="303">
        <f>D569*E569</f>
        <v>0</v>
      </c>
    </row>
    <row r="570" spans="1:6" s="524" customFormat="1" ht="17.25">
      <c r="A570" s="525"/>
      <c r="B570" s="301" t="s">
        <v>949</v>
      </c>
      <c r="C570" s="496" t="s">
        <v>1798</v>
      </c>
      <c r="D570" s="523">
        <f>0.55*3</f>
        <v>1.6500000000000001</v>
      </c>
      <c r="E570" s="303">
        <v>0</v>
      </c>
      <c r="F570" s="303">
        <f>D570*E570</f>
        <v>0</v>
      </c>
    </row>
    <row r="571" spans="1:6" s="524" customFormat="1">
      <c r="A571" s="525"/>
      <c r="B571" s="301"/>
      <c r="C571" s="496"/>
      <c r="D571" s="523"/>
      <c r="E571" s="303"/>
      <c r="F571" s="303"/>
    </row>
    <row r="572" spans="1:6" s="524" customFormat="1">
      <c r="A572" s="525"/>
      <c r="B572" s="301"/>
      <c r="C572" s="293"/>
      <c r="D572" s="523"/>
      <c r="E572" s="303"/>
      <c r="F572" s="303"/>
    </row>
    <row r="573" spans="1:6" s="524" customFormat="1" ht="150">
      <c r="A573" s="525" t="s">
        <v>950</v>
      </c>
      <c r="B573" s="532" t="s">
        <v>951</v>
      </c>
      <c r="C573" s="533"/>
      <c r="D573" s="523"/>
      <c r="E573" s="303"/>
      <c r="F573" s="303"/>
    </row>
    <row r="574" spans="1:6" s="524" customFormat="1">
      <c r="A574" s="525"/>
      <c r="B574" s="532" t="s">
        <v>952</v>
      </c>
      <c r="C574" s="533"/>
      <c r="D574" s="523"/>
      <c r="E574" s="303"/>
      <c r="F574" s="303"/>
    </row>
    <row r="575" spans="1:6" s="524" customFormat="1">
      <c r="A575" s="525"/>
      <c r="B575" s="532" t="s">
        <v>953</v>
      </c>
      <c r="C575" s="529" t="s">
        <v>954</v>
      </c>
      <c r="D575" s="523">
        <v>20</v>
      </c>
      <c r="E575" s="303">
        <v>0</v>
      </c>
      <c r="F575" s="303">
        <f>D575*E575</f>
        <v>0</v>
      </c>
    </row>
    <row r="576" spans="1:6" s="524" customFormat="1">
      <c r="A576" s="525"/>
      <c r="B576" s="532" t="s">
        <v>955</v>
      </c>
      <c r="C576" s="529" t="s">
        <v>954</v>
      </c>
      <c r="D576" s="523">
        <v>20</v>
      </c>
      <c r="E576" s="303">
        <v>0</v>
      </c>
      <c r="F576" s="303">
        <f>D576*E576</f>
        <v>0</v>
      </c>
    </row>
    <row r="577" spans="1:6" s="524" customFormat="1">
      <c r="A577" s="525"/>
      <c r="B577" s="532"/>
      <c r="C577" s="529"/>
      <c r="D577" s="523"/>
      <c r="E577" s="303"/>
      <c r="F577" s="303"/>
    </row>
    <row r="578" spans="1:6" s="524" customFormat="1" ht="60">
      <c r="A578" s="525" t="s">
        <v>956</v>
      </c>
      <c r="B578" s="530" t="s">
        <v>957</v>
      </c>
      <c r="C578" s="487"/>
      <c r="D578" s="534"/>
      <c r="E578" s="303"/>
      <c r="F578" s="303"/>
    </row>
    <row r="579" spans="1:6" s="524" customFormat="1" ht="45">
      <c r="A579" s="525"/>
      <c r="B579" s="530" t="s">
        <v>958</v>
      </c>
      <c r="C579" s="487"/>
      <c r="D579" s="534"/>
      <c r="E579" s="303"/>
      <c r="F579" s="303"/>
    </row>
    <row r="580" spans="1:6" s="524" customFormat="1">
      <c r="A580" s="525"/>
      <c r="B580" s="530" t="s">
        <v>959</v>
      </c>
      <c r="C580" s="487"/>
      <c r="D580" s="534"/>
      <c r="E580" s="303"/>
      <c r="F580" s="303"/>
    </row>
    <row r="581" spans="1:6" s="524" customFormat="1" ht="17.25">
      <c r="A581" s="525"/>
      <c r="B581" s="490" t="s">
        <v>937</v>
      </c>
      <c r="C581" s="496" t="s">
        <v>1798</v>
      </c>
      <c r="D581" s="534">
        <f>D570+D569+D564+D559+D558+D554</f>
        <v>264.5</v>
      </c>
      <c r="E581" s="303">
        <v>0</v>
      </c>
      <c r="F581" s="303">
        <f>D581*E581</f>
        <v>0</v>
      </c>
    </row>
    <row r="582" spans="1:6" s="524" customFormat="1">
      <c r="A582" s="525"/>
      <c r="B582" s="535"/>
      <c r="C582" s="533"/>
      <c r="D582" s="523"/>
      <c r="E582" s="303"/>
      <c r="F582" s="303"/>
    </row>
    <row r="583" spans="1:6" s="301" customFormat="1">
      <c r="A583" s="536" t="s">
        <v>909</v>
      </c>
      <c r="B583" s="537" t="str">
        <f>B526</f>
        <v xml:space="preserve"> RADOVI RUŠENJA I DEMONTAŽE</v>
      </c>
      <c r="C583" s="652" t="s">
        <v>960</v>
      </c>
      <c r="D583" s="652"/>
      <c r="E583" s="538"/>
      <c r="F583" s="539">
        <f>SUM(F537:F582)</f>
        <v>0</v>
      </c>
    </row>
    <row r="584" spans="1:6" s="524" customFormat="1">
      <c r="A584" s="525"/>
      <c r="B584" s="301"/>
      <c r="C584" s="496"/>
      <c r="D584" s="523"/>
      <c r="E584" s="303"/>
      <c r="F584" s="303"/>
    </row>
    <row r="585" spans="1:6">
      <c r="A585" s="522" t="s">
        <v>961</v>
      </c>
      <c r="B585" s="297" t="s">
        <v>421</v>
      </c>
      <c r="C585" s="497"/>
      <c r="D585" s="540"/>
      <c r="E585" s="303"/>
      <c r="F585" s="303"/>
    </row>
    <row r="586" spans="1:6">
      <c r="A586" s="525"/>
      <c r="B586" s="333"/>
      <c r="C586" s="497"/>
      <c r="D586" s="540"/>
      <c r="E586" s="303"/>
      <c r="F586" s="303"/>
    </row>
    <row r="587" spans="1:6" s="524" customFormat="1">
      <c r="A587" s="525"/>
      <c r="B587" s="301" t="s">
        <v>962</v>
      </c>
      <c r="C587" s="497"/>
      <c r="D587" s="540"/>
      <c r="E587" s="303"/>
      <c r="F587" s="303"/>
    </row>
    <row r="588" spans="1:6" s="524" customFormat="1" ht="105">
      <c r="A588" s="525"/>
      <c r="B588" s="530" t="s">
        <v>963</v>
      </c>
      <c r="C588" s="497"/>
      <c r="D588" s="540"/>
      <c r="E588" s="303"/>
      <c r="F588" s="303"/>
    </row>
    <row r="589" spans="1:6">
      <c r="A589" s="525"/>
      <c r="B589" s="301"/>
      <c r="C589" s="496"/>
      <c r="D589" s="540"/>
      <c r="E589" s="541"/>
      <c r="F589" s="541"/>
    </row>
    <row r="590" spans="1:6" s="524" customFormat="1" ht="30">
      <c r="A590" s="525" t="s">
        <v>964</v>
      </c>
      <c r="B590" s="530" t="s">
        <v>965</v>
      </c>
      <c r="C590" s="496"/>
      <c r="D590" s="523"/>
      <c r="E590" s="541"/>
      <c r="F590" s="541"/>
    </row>
    <row r="591" spans="1:6" s="524" customFormat="1">
      <c r="A591" s="525"/>
      <c r="B591" s="304" t="s">
        <v>966</v>
      </c>
      <c r="C591" s="496"/>
      <c r="D591" s="523"/>
      <c r="E591" s="541"/>
      <c r="F591" s="541"/>
    </row>
    <row r="592" spans="1:6" s="524" customFormat="1">
      <c r="A592" s="525"/>
      <c r="B592" s="304" t="s">
        <v>967</v>
      </c>
      <c r="C592" s="496"/>
      <c r="D592" s="523"/>
      <c r="E592" s="541"/>
      <c r="F592" s="541"/>
    </row>
    <row r="593" spans="1:6" s="524" customFormat="1" ht="30">
      <c r="A593" s="542"/>
      <c r="B593" s="304" t="s">
        <v>968</v>
      </c>
      <c r="C593" s="496"/>
      <c r="D593" s="523"/>
      <c r="E593" s="511"/>
      <c r="F593" s="511"/>
    </row>
    <row r="594" spans="1:6" s="524" customFormat="1">
      <c r="A594" s="525"/>
      <c r="B594" s="304" t="s">
        <v>969</v>
      </c>
      <c r="C594" s="496"/>
      <c r="D594" s="523"/>
      <c r="E594" s="303"/>
      <c r="F594" s="303"/>
    </row>
    <row r="595" spans="1:6" s="524" customFormat="1" ht="30">
      <c r="A595" s="525"/>
      <c r="B595" s="304" t="s">
        <v>970</v>
      </c>
      <c r="C595" s="496"/>
      <c r="D595" s="523"/>
      <c r="E595" s="303"/>
      <c r="F595" s="303"/>
    </row>
    <row r="596" spans="1:6" s="524" customFormat="1">
      <c r="A596" s="525"/>
      <c r="B596" s="304" t="s">
        <v>971</v>
      </c>
      <c r="C596" s="496"/>
      <c r="D596" s="523"/>
      <c r="E596" s="303"/>
      <c r="F596" s="303"/>
    </row>
    <row r="597" spans="1:6" s="524" customFormat="1">
      <c r="A597" s="525"/>
      <c r="B597" s="304" t="s">
        <v>972</v>
      </c>
      <c r="C597" s="496"/>
      <c r="D597" s="496"/>
      <c r="E597" s="303"/>
      <c r="F597" s="303"/>
    </row>
    <row r="598" spans="1:6" s="524" customFormat="1" ht="17.25">
      <c r="A598" s="525"/>
      <c r="B598" s="304" t="s">
        <v>973</v>
      </c>
      <c r="C598" s="496" t="s">
        <v>1798</v>
      </c>
      <c r="D598" s="543">
        <v>3</v>
      </c>
      <c r="E598" s="303">
        <v>0</v>
      </c>
      <c r="F598" s="303">
        <f>D598*E598</f>
        <v>0</v>
      </c>
    </row>
    <row r="599" spans="1:6" s="524" customFormat="1">
      <c r="A599" s="525"/>
      <c r="B599" s="301"/>
      <c r="C599" s="496"/>
      <c r="D599" s="540"/>
      <c r="E599" s="541"/>
      <c r="F599" s="541"/>
    </row>
    <row r="600" spans="1:6" s="544" customFormat="1" ht="30">
      <c r="A600" s="525" t="s">
        <v>974</v>
      </c>
      <c r="B600" s="304" t="s">
        <v>975</v>
      </c>
      <c r="C600" s="496"/>
      <c r="D600" s="523"/>
      <c r="E600" s="303"/>
      <c r="F600" s="303"/>
    </row>
    <row r="601" spans="1:6" s="544" customFormat="1" ht="60">
      <c r="A601" s="525"/>
      <c r="B601" s="304" t="s">
        <v>976</v>
      </c>
      <c r="C601" s="496"/>
      <c r="D601" s="523"/>
      <c r="E601" s="303"/>
      <c r="F601" s="303"/>
    </row>
    <row r="602" spans="1:6" s="544" customFormat="1" ht="30">
      <c r="A602" s="525"/>
      <c r="B602" s="304" t="s">
        <v>977</v>
      </c>
      <c r="C602" s="496"/>
      <c r="D602" s="523"/>
      <c r="E602" s="303"/>
      <c r="F602" s="303"/>
    </row>
    <row r="603" spans="1:6" s="544" customFormat="1" ht="45">
      <c r="A603" s="545"/>
      <c r="B603" s="301" t="s">
        <v>978</v>
      </c>
      <c r="C603" s="496"/>
      <c r="D603" s="523"/>
      <c r="E603" s="303"/>
      <c r="F603" s="303"/>
    </row>
    <row r="604" spans="1:6" s="524" customFormat="1">
      <c r="A604" s="525"/>
      <c r="B604" s="304" t="s">
        <v>979</v>
      </c>
      <c r="C604" s="496" t="s">
        <v>1237</v>
      </c>
      <c r="D604" s="523">
        <v>35</v>
      </c>
      <c r="E604" s="303">
        <v>0</v>
      </c>
      <c r="F604" s="303">
        <f>D604*E604</f>
        <v>0</v>
      </c>
    </row>
    <row r="605" spans="1:6" s="524" customFormat="1">
      <c r="A605" s="525"/>
      <c r="B605" s="304" t="s">
        <v>980</v>
      </c>
      <c r="C605" s="496" t="s">
        <v>929</v>
      </c>
      <c r="D605" s="523">
        <v>10</v>
      </c>
      <c r="E605" s="303">
        <v>0</v>
      </c>
      <c r="F605" s="303">
        <f>D605*E605</f>
        <v>0</v>
      </c>
    </row>
    <row r="606" spans="1:6" s="524" customFormat="1">
      <c r="A606" s="525"/>
      <c r="B606" s="304"/>
      <c r="C606" s="496"/>
      <c r="D606" s="523"/>
      <c r="E606" s="303"/>
      <c r="F606" s="303"/>
    </row>
    <row r="607" spans="1:6" s="544" customFormat="1" ht="45">
      <c r="A607" s="525" t="s">
        <v>981</v>
      </c>
      <c r="B607" s="304" t="s">
        <v>982</v>
      </c>
      <c r="C607" s="496"/>
      <c r="D607" s="523"/>
      <c r="E607" s="303"/>
      <c r="F607" s="303"/>
    </row>
    <row r="608" spans="1:6" s="544" customFormat="1" ht="30">
      <c r="A608" s="525"/>
      <c r="B608" s="304" t="s">
        <v>983</v>
      </c>
      <c r="C608" s="496"/>
      <c r="D608" s="523"/>
      <c r="E608" s="303"/>
      <c r="F608" s="303"/>
    </row>
    <row r="609" spans="1:6" s="544" customFormat="1" ht="60">
      <c r="A609" s="525"/>
      <c r="B609" s="301" t="s">
        <v>984</v>
      </c>
      <c r="C609" s="496"/>
      <c r="D609" s="523"/>
      <c r="E609" s="303"/>
      <c r="F609" s="303"/>
    </row>
    <row r="610" spans="1:6" s="544" customFormat="1">
      <c r="A610" s="545"/>
      <c r="B610" s="304"/>
      <c r="C610" s="496" t="s">
        <v>929</v>
      </c>
      <c r="D610" s="523">
        <v>1</v>
      </c>
      <c r="E610" s="303">
        <v>0</v>
      </c>
      <c r="F610" s="303">
        <f>D610*E610</f>
        <v>0</v>
      </c>
    </row>
    <row r="611" spans="1:6" s="524" customFormat="1">
      <c r="A611" s="525"/>
      <c r="B611" s="301"/>
      <c r="C611" s="496"/>
      <c r="D611" s="523"/>
      <c r="E611" s="303"/>
      <c r="F611" s="303"/>
    </row>
    <row r="612" spans="1:6" s="524" customFormat="1" ht="60">
      <c r="A612" s="525" t="s">
        <v>985</v>
      </c>
      <c r="B612" s="304" t="s">
        <v>986</v>
      </c>
      <c r="C612" s="496"/>
      <c r="D612" s="523"/>
      <c r="E612" s="303"/>
      <c r="F612" s="303"/>
    </row>
    <row r="613" spans="1:6" s="524" customFormat="1" ht="75">
      <c r="A613" s="546"/>
      <c r="B613" s="304" t="s">
        <v>987</v>
      </c>
      <c r="C613" s="496"/>
      <c r="D613" s="523"/>
      <c r="E613" s="303"/>
      <c r="F613" s="303"/>
    </row>
    <row r="614" spans="1:6" s="524" customFormat="1" ht="30">
      <c r="A614" s="525"/>
      <c r="B614" s="304" t="s">
        <v>988</v>
      </c>
      <c r="C614" s="496"/>
      <c r="D614" s="523"/>
      <c r="E614" s="303"/>
      <c r="F614" s="303"/>
    </row>
    <row r="615" spans="1:6" s="524" customFormat="1">
      <c r="A615" s="525"/>
      <c r="B615" s="304" t="s">
        <v>928</v>
      </c>
      <c r="C615" s="496" t="s">
        <v>1237</v>
      </c>
      <c r="D615" s="523">
        <v>15</v>
      </c>
      <c r="E615" s="303">
        <v>0</v>
      </c>
      <c r="F615" s="303">
        <f>D615*E615</f>
        <v>0</v>
      </c>
    </row>
    <row r="616" spans="1:6" s="524" customFormat="1">
      <c r="A616" s="525"/>
      <c r="B616" s="304"/>
      <c r="E616" s="547"/>
    </row>
    <row r="617" spans="1:6" s="524" customFormat="1" ht="45">
      <c r="A617" s="525" t="s">
        <v>990</v>
      </c>
      <c r="B617" s="304" t="s">
        <v>989</v>
      </c>
      <c r="C617" s="496"/>
      <c r="D617" s="523"/>
      <c r="E617" s="303"/>
      <c r="F617" s="303"/>
    </row>
    <row r="618" spans="1:6" s="524" customFormat="1" ht="60">
      <c r="A618" s="546"/>
      <c r="B618" s="304" t="s">
        <v>991</v>
      </c>
      <c r="C618" s="496"/>
      <c r="D618" s="540"/>
      <c r="E618" s="303"/>
      <c r="F618" s="303"/>
    </row>
    <row r="619" spans="1:6" s="524" customFormat="1">
      <c r="A619" s="525"/>
      <c r="B619" s="304" t="s">
        <v>992</v>
      </c>
      <c r="C619" s="496"/>
      <c r="D619" s="523"/>
      <c r="E619" s="541"/>
      <c r="F619" s="541"/>
    </row>
    <row r="620" spans="1:6" s="290" customFormat="1" ht="30">
      <c r="A620" s="548"/>
      <c r="B620" s="304" t="s">
        <v>1762</v>
      </c>
      <c r="C620" s="546" t="s">
        <v>1237</v>
      </c>
      <c r="D620" s="549">
        <v>35</v>
      </c>
      <c r="E620" s="550">
        <v>0</v>
      </c>
      <c r="F620" s="551">
        <f>D620*E620</f>
        <v>0</v>
      </c>
    </row>
    <row r="621" spans="1:6" s="524" customFormat="1">
      <c r="A621" s="548"/>
      <c r="B621" s="304"/>
      <c r="E621" s="547"/>
    </row>
    <row r="622" spans="1:6" s="524" customFormat="1">
      <c r="A622" s="525" t="s">
        <v>994</v>
      </c>
      <c r="B622" s="304" t="s">
        <v>993</v>
      </c>
      <c r="C622" s="496"/>
      <c r="D622" s="523"/>
      <c r="E622" s="541"/>
      <c r="F622" s="541"/>
    </row>
    <row r="623" spans="1:6" s="524" customFormat="1">
      <c r="A623" s="546"/>
      <c r="B623" s="304" t="s">
        <v>995</v>
      </c>
      <c r="C623" s="523"/>
      <c r="D623" s="543"/>
      <c r="E623" s="303"/>
      <c r="F623" s="303"/>
    </row>
    <row r="624" spans="1:6" s="524" customFormat="1">
      <c r="A624" s="525"/>
      <c r="B624" s="304" t="s">
        <v>996</v>
      </c>
      <c r="C624" s="523"/>
      <c r="D624" s="543"/>
      <c r="E624" s="303"/>
      <c r="F624" s="303"/>
    </row>
    <row r="625" spans="1:6" s="544" customFormat="1" ht="30">
      <c r="A625" s="525"/>
      <c r="B625" s="304" t="s">
        <v>997</v>
      </c>
      <c r="C625" s="523"/>
      <c r="D625" s="543"/>
      <c r="E625" s="303"/>
      <c r="F625" s="303"/>
    </row>
    <row r="626" spans="1:6" s="544" customFormat="1" ht="17.25">
      <c r="A626" s="525"/>
      <c r="B626" s="304" t="s">
        <v>998</v>
      </c>
      <c r="C626" s="496" t="s">
        <v>1798</v>
      </c>
      <c r="D626" s="543">
        <v>115</v>
      </c>
      <c r="E626" s="303">
        <v>0</v>
      </c>
      <c r="F626" s="303">
        <f>D626*E626</f>
        <v>0</v>
      </c>
    </row>
    <row r="627" spans="1:6" s="544" customFormat="1">
      <c r="A627" s="525"/>
      <c r="B627" s="301"/>
      <c r="E627" s="552"/>
    </row>
    <row r="628" spans="1:6" s="544" customFormat="1">
      <c r="A628" s="525" t="s">
        <v>1000</v>
      </c>
      <c r="B628" s="304" t="s">
        <v>999</v>
      </c>
      <c r="C628" s="496"/>
      <c r="D628" s="523"/>
      <c r="E628" s="303"/>
      <c r="F628" s="303"/>
    </row>
    <row r="629" spans="1:6" s="544" customFormat="1" ht="60">
      <c r="A629" s="553"/>
      <c r="B629" s="304" t="s">
        <v>1001</v>
      </c>
      <c r="C629" s="496"/>
      <c r="D629" s="523"/>
      <c r="E629" s="303"/>
      <c r="F629" s="303"/>
    </row>
    <row r="630" spans="1:6" s="544" customFormat="1" ht="30">
      <c r="A630" s="525"/>
      <c r="B630" s="304" t="s">
        <v>1002</v>
      </c>
      <c r="C630" s="496"/>
      <c r="D630" s="540"/>
      <c r="E630" s="511"/>
      <c r="F630" s="511"/>
    </row>
    <row r="631" spans="1:6" s="544" customFormat="1">
      <c r="A631" s="525"/>
      <c r="B631" s="304" t="s">
        <v>746</v>
      </c>
      <c r="C631" s="496"/>
      <c r="D631" s="540"/>
      <c r="E631" s="511"/>
      <c r="F631" s="511"/>
    </row>
    <row r="632" spans="1:6" s="544" customFormat="1" ht="45">
      <c r="A632" s="525"/>
      <c r="B632" s="304" t="s">
        <v>1003</v>
      </c>
      <c r="C632" s="496"/>
      <c r="D632" s="540"/>
      <c r="E632" s="511"/>
      <c r="F632" s="511"/>
    </row>
    <row r="633" spans="1:6" s="544" customFormat="1" ht="17.25">
      <c r="A633" s="525"/>
      <c r="B633" s="304" t="s">
        <v>1763</v>
      </c>
      <c r="C633" s="496" t="s">
        <v>1798</v>
      </c>
      <c r="D633" s="523">
        <v>115</v>
      </c>
      <c r="E633" s="303">
        <v>0</v>
      </c>
      <c r="F633" s="303">
        <f>D633*E633</f>
        <v>0</v>
      </c>
    </row>
    <row r="634" spans="1:6" s="544" customFormat="1">
      <c r="A634" s="525"/>
      <c r="B634" s="301"/>
      <c r="E634" s="552"/>
    </row>
    <row r="635" spans="1:6" s="544" customFormat="1">
      <c r="A635" s="525" t="s">
        <v>1005</v>
      </c>
      <c r="B635" s="304" t="s">
        <v>1004</v>
      </c>
      <c r="C635" s="496"/>
      <c r="D635" s="523"/>
      <c r="E635" s="303"/>
      <c r="F635" s="511"/>
    </row>
    <row r="636" spans="1:6" s="524" customFormat="1" ht="30">
      <c r="A636" s="546"/>
      <c r="B636" s="304" t="s">
        <v>1006</v>
      </c>
      <c r="C636" s="496"/>
      <c r="D636" s="523"/>
      <c r="E636" s="303"/>
      <c r="F636" s="511"/>
    </row>
    <row r="637" spans="1:6" s="544" customFormat="1" ht="60">
      <c r="A637" s="554"/>
      <c r="B637" s="304" t="s">
        <v>1007</v>
      </c>
      <c r="C637" s="496"/>
      <c r="D637" s="523"/>
      <c r="E637" s="555"/>
      <c r="F637" s="555"/>
    </row>
    <row r="638" spans="1:6" s="544" customFormat="1" ht="30">
      <c r="A638" s="554"/>
      <c r="B638" s="304" t="s">
        <v>1008</v>
      </c>
      <c r="C638" s="496" t="s">
        <v>1799</v>
      </c>
      <c r="D638" s="523">
        <v>25</v>
      </c>
      <c r="E638" s="556">
        <v>0</v>
      </c>
      <c r="F638" s="303">
        <f>D638*E638</f>
        <v>0</v>
      </c>
    </row>
    <row r="639" spans="1:6" s="544" customFormat="1">
      <c r="A639" s="554"/>
      <c r="B639" s="301"/>
      <c r="E639" s="552"/>
    </row>
    <row r="640" spans="1:6" s="557" customFormat="1">
      <c r="A640" s="536" t="s">
        <v>961</v>
      </c>
      <c r="B640" s="311" t="str">
        <f>B585</f>
        <v>ZIDARSKI RADOVI</v>
      </c>
      <c r="C640" s="652" t="s">
        <v>960</v>
      </c>
      <c r="D640" s="652"/>
      <c r="E640" s="539"/>
      <c r="F640" s="539">
        <f>SUM(F590:F639)</f>
        <v>0</v>
      </c>
    </row>
    <row r="641" spans="1:6" s="544" customFormat="1">
      <c r="A641" s="554"/>
      <c r="B641" s="333"/>
      <c r="C641" s="497"/>
      <c r="D641" s="540"/>
      <c r="E641" s="555"/>
      <c r="F641" s="555"/>
    </row>
    <row r="642" spans="1:6" s="544" customFormat="1">
      <c r="A642" s="522" t="s">
        <v>1009</v>
      </c>
      <c r="B642" s="297" t="s">
        <v>1010</v>
      </c>
      <c r="C642" s="497"/>
      <c r="D642" s="540"/>
      <c r="E642" s="303"/>
      <c r="F642" s="303"/>
    </row>
    <row r="643" spans="1:6" s="544" customFormat="1">
      <c r="A643" s="554"/>
      <c r="B643" s="333"/>
      <c r="C643" s="497"/>
      <c r="D643" s="540"/>
      <c r="E643" s="303"/>
      <c r="F643" s="303"/>
    </row>
    <row r="644" spans="1:6" s="544" customFormat="1">
      <c r="A644" s="554"/>
      <c r="B644" s="301" t="s">
        <v>962</v>
      </c>
      <c r="C644" s="497"/>
      <c r="D644" s="540"/>
      <c r="E644" s="303"/>
      <c r="F644" s="303"/>
    </row>
    <row r="645" spans="1:6" s="544" customFormat="1" ht="45">
      <c r="A645" s="554"/>
      <c r="B645" s="530" t="s">
        <v>1011</v>
      </c>
      <c r="C645" s="531"/>
      <c r="D645" s="558"/>
      <c r="E645" s="555"/>
      <c r="F645" s="555"/>
    </row>
    <row r="646" spans="1:6" s="544" customFormat="1" ht="45">
      <c r="A646" s="542"/>
      <c r="B646" s="530" t="s">
        <v>1012</v>
      </c>
      <c r="C646" s="531"/>
      <c r="D646" s="558"/>
      <c r="E646" s="303"/>
      <c r="F646" s="511"/>
    </row>
    <row r="647" spans="1:6" s="544" customFormat="1" ht="30">
      <c r="A647" s="554"/>
      <c r="B647" s="530" t="s">
        <v>1013</v>
      </c>
      <c r="C647" s="531"/>
      <c r="D647" s="531"/>
      <c r="E647" s="555"/>
      <c r="F647" s="555"/>
    </row>
    <row r="648" spans="1:6" s="544" customFormat="1" ht="30">
      <c r="A648" s="554"/>
      <c r="B648" s="530" t="s">
        <v>1014</v>
      </c>
      <c r="C648" s="531"/>
      <c r="D648" s="558"/>
      <c r="E648" s="303"/>
      <c r="F648" s="303"/>
    </row>
    <row r="649" spans="1:6" s="544" customFormat="1" ht="45">
      <c r="A649" s="554"/>
      <c r="B649" s="530" t="s">
        <v>1015</v>
      </c>
      <c r="C649" s="531"/>
      <c r="D649" s="558"/>
      <c r="E649" s="555"/>
      <c r="F649" s="555"/>
    </row>
    <row r="650" spans="1:6" s="544" customFormat="1" ht="30">
      <c r="A650" s="554"/>
      <c r="B650" s="530" t="s">
        <v>1016</v>
      </c>
      <c r="C650" s="531"/>
      <c r="D650" s="558"/>
      <c r="E650" s="303"/>
      <c r="F650" s="303"/>
    </row>
    <row r="651" spans="1:6" s="544" customFormat="1" ht="60">
      <c r="A651" s="554"/>
      <c r="B651" s="530" t="s">
        <v>1017</v>
      </c>
      <c r="C651" s="531"/>
      <c r="D651" s="558"/>
      <c r="E651" s="303"/>
      <c r="F651" s="303"/>
    </row>
    <row r="652" spans="1:6" s="544" customFormat="1" ht="60">
      <c r="A652" s="554"/>
      <c r="B652" s="530" t="s">
        <v>1018</v>
      </c>
      <c r="C652" s="531"/>
      <c r="D652" s="558"/>
      <c r="E652" s="303"/>
      <c r="F652" s="303"/>
    </row>
    <row r="653" spans="1:6" s="544" customFormat="1" ht="45">
      <c r="A653" s="554"/>
      <c r="B653" s="530" t="s">
        <v>1019</v>
      </c>
      <c r="C653" s="531"/>
      <c r="D653" s="558"/>
      <c r="E653" s="303"/>
      <c r="F653" s="303"/>
    </row>
    <row r="654" spans="1:6" s="544" customFormat="1">
      <c r="A654" s="554"/>
      <c r="B654" s="530" t="s">
        <v>1020</v>
      </c>
      <c r="C654" s="531"/>
      <c r="D654" s="558"/>
      <c r="E654" s="303"/>
      <c r="F654" s="303"/>
    </row>
    <row r="655" spans="1:6" s="524" customFormat="1">
      <c r="A655" s="554"/>
      <c r="B655" s="301"/>
      <c r="C655" s="497"/>
      <c r="D655" s="540"/>
      <c r="E655" s="303"/>
      <c r="F655" s="303"/>
    </row>
    <row r="656" spans="1:6" s="524" customFormat="1">
      <c r="A656" s="554" t="s">
        <v>1021</v>
      </c>
      <c r="B656" s="530" t="s">
        <v>1022</v>
      </c>
      <c r="C656" s="531"/>
      <c r="D656" s="558"/>
      <c r="E656" s="303"/>
      <c r="F656" s="511"/>
    </row>
    <row r="657" spans="1:6" s="524" customFormat="1">
      <c r="A657" s="525"/>
      <c r="B657" s="530" t="s">
        <v>1023</v>
      </c>
      <c r="C657" s="531"/>
      <c r="D657" s="558"/>
      <c r="E657" s="555"/>
      <c r="F657" s="555"/>
    </row>
    <row r="658" spans="1:6" s="524" customFormat="1" ht="45">
      <c r="A658" s="554"/>
      <c r="B658" s="530" t="s">
        <v>1024</v>
      </c>
      <c r="C658" s="531"/>
      <c r="D658" s="558"/>
      <c r="E658" s="303"/>
      <c r="F658" s="303"/>
    </row>
    <row r="659" spans="1:6" s="524" customFormat="1">
      <c r="A659" s="554"/>
      <c r="B659" s="530" t="s">
        <v>1025</v>
      </c>
      <c r="C659" s="531"/>
      <c r="D659" s="558"/>
      <c r="E659" s="303"/>
      <c r="F659" s="303"/>
    </row>
    <row r="660" spans="1:6" s="524" customFormat="1" ht="30">
      <c r="A660" s="554"/>
      <c r="B660" s="530" t="s">
        <v>1026</v>
      </c>
      <c r="C660" s="531"/>
      <c r="D660" s="558"/>
      <c r="E660" s="303"/>
      <c r="F660" s="303"/>
    </row>
    <row r="661" spans="1:6" s="524" customFormat="1">
      <c r="A661" s="554"/>
      <c r="B661" s="530" t="s">
        <v>1027</v>
      </c>
      <c r="C661" s="531"/>
      <c r="D661" s="558"/>
      <c r="E661" s="555"/>
      <c r="F661" s="555"/>
    </row>
    <row r="662" spans="1:6" s="524" customFormat="1">
      <c r="A662" s="554"/>
      <c r="B662" s="530" t="s">
        <v>1028</v>
      </c>
      <c r="C662" s="531"/>
      <c r="D662" s="558"/>
      <c r="E662" s="303"/>
      <c r="F662" s="303"/>
    </row>
    <row r="663" spans="1:6" s="524" customFormat="1" ht="17.25">
      <c r="A663" s="554"/>
      <c r="B663" s="530" t="s">
        <v>1029</v>
      </c>
      <c r="C663" s="531" t="s">
        <v>1798</v>
      </c>
      <c r="D663" s="558">
        <f>12.5*3.8</f>
        <v>47.5</v>
      </c>
      <c r="E663" s="303">
        <v>0</v>
      </c>
      <c r="F663" s="303">
        <f>D663*E663</f>
        <v>0</v>
      </c>
    </row>
    <row r="664" spans="1:6" s="524" customFormat="1">
      <c r="A664" s="554"/>
      <c r="B664" s="530"/>
      <c r="C664" s="531"/>
      <c r="D664" s="558"/>
      <c r="E664" s="303"/>
      <c r="F664" s="303"/>
    </row>
    <row r="665" spans="1:6" s="524" customFormat="1" ht="30">
      <c r="A665" s="554" t="s">
        <v>1030</v>
      </c>
      <c r="B665" s="530" t="s">
        <v>1031</v>
      </c>
      <c r="C665" s="531"/>
      <c r="D665" s="558"/>
      <c r="E665" s="303"/>
      <c r="F665" s="511"/>
    </row>
    <row r="666" spans="1:6" s="524" customFormat="1">
      <c r="A666" s="525"/>
      <c r="B666" s="530" t="s">
        <v>1023</v>
      </c>
      <c r="C666" s="531"/>
      <c r="D666" s="558"/>
      <c r="E666" s="555"/>
      <c r="F666" s="555"/>
    </row>
    <row r="667" spans="1:6" s="559" customFormat="1" ht="30">
      <c r="A667" s="554"/>
      <c r="B667" s="530" t="s">
        <v>1032</v>
      </c>
      <c r="C667" s="531"/>
      <c r="D667" s="558"/>
      <c r="E667" s="303"/>
      <c r="F667" s="303"/>
    </row>
    <row r="668" spans="1:6" s="559" customFormat="1">
      <c r="A668" s="554"/>
      <c r="B668" s="530" t="s">
        <v>1028</v>
      </c>
      <c r="C668" s="531"/>
      <c r="D668" s="558"/>
      <c r="E668" s="303"/>
      <c r="F668" s="303"/>
    </row>
    <row r="669" spans="1:6" s="559" customFormat="1" ht="17.25">
      <c r="A669" s="554"/>
      <c r="B669" s="530" t="s">
        <v>1033</v>
      </c>
      <c r="C669" s="531" t="s">
        <v>1798</v>
      </c>
      <c r="D669" s="558">
        <f>55*3.7</f>
        <v>203.5</v>
      </c>
      <c r="E669" s="303">
        <v>0</v>
      </c>
      <c r="F669" s="303">
        <f>D669*E669</f>
        <v>0</v>
      </c>
    </row>
    <row r="670" spans="1:6" s="559" customFormat="1">
      <c r="A670" s="554"/>
      <c r="B670" s="530"/>
      <c r="C670" s="531"/>
      <c r="D670" s="558"/>
      <c r="E670" s="303"/>
      <c r="F670" s="303"/>
    </row>
    <row r="671" spans="1:6" s="559" customFormat="1" ht="30">
      <c r="A671" s="554" t="s">
        <v>1034</v>
      </c>
      <c r="B671" s="530" t="s">
        <v>1035</v>
      </c>
      <c r="C671" s="531"/>
      <c r="D671" s="558"/>
      <c r="E671" s="303"/>
      <c r="F671" s="303"/>
    </row>
    <row r="672" spans="1:6" s="559" customFormat="1">
      <c r="A672" s="525"/>
      <c r="B672" s="530" t="s">
        <v>1023</v>
      </c>
      <c r="C672" s="531"/>
      <c r="D672" s="558"/>
      <c r="E672" s="303"/>
      <c r="F672" s="511"/>
    </row>
    <row r="673" spans="1:6" s="559" customFormat="1" ht="45">
      <c r="A673" s="554"/>
      <c r="B673" s="530" t="s">
        <v>1024</v>
      </c>
      <c r="C673" s="531"/>
      <c r="D673" s="558"/>
      <c r="E673" s="555"/>
      <c r="F673" s="555"/>
    </row>
    <row r="674" spans="1:6" s="559" customFormat="1">
      <c r="A674" s="554"/>
      <c r="B674" s="530" t="s">
        <v>1025</v>
      </c>
      <c r="C674" s="531"/>
      <c r="D674" s="558"/>
      <c r="E674" s="303"/>
      <c r="F674" s="303"/>
    </row>
    <row r="675" spans="1:6" s="559" customFormat="1" ht="30">
      <c r="A675" s="554"/>
      <c r="B675" s="530" t="s">
        <v>1026</v>
      </c>
      <c r="C675" s="531"/>
      <c r="D675" s="558"/>
      <c r="E675" s="303"/>
      <c r="F675" s="303"/>
    </row>
    <row r="676" spans="1:6" s="524" customFormat="1">
      <c r="A676" s="554"/>
      <c r="B676" s="530" t="s">
        <v>1028</v>
      </c>
      <c r="C676" s="531"/>
      <c r="D676" s="558"/>
      <c r="E676" s="303"/>
      <c r="F676" s="303"/>
    </row>
    <row r="677" spans="1:6" s="559" customFormat="1" ht="17.25">
      <c r="A677" s="554"/>
      <c r="B677" s="530" t="s">
        <v>1029</v>
      </c>
      <c r="C677" s="531" t="s">
        <v>1798</v>
      </c>
      <c r="D677" s="558">
        <f>5.4*3</f>
        <v>16.200000000000003</v>
      </c>
      <c r="E677" s="303">
        <v>0</v>
      </c>
      <c r="F677" s="303">
        <f>D677*E677</f>
        <v>0</v>
      </c>
    </row>
    <row r="678" spans="1:6" s="559" customFormat="1">
      <c r="A678" s="554"/>
      <c r="B678" s="530"/>
      <c r="C678" s="497"/>
      <c r="D678" s="540"/>
      <c r="E678" s="303"/>
      <c r="F678" s="303"/>
    </row>
    <row r="679" spans="1:6" s="559" customFormat="1">
      <c r="A679" s="554" t="s">
        <v>1036</v>
      </c>
      <c r="B679" s="530" t="s">
        <v>1037</v>
      </c>
      <c r="C679" s="531"/>
      <c r="D679" s="558"/>
      <c r="E679" s="303"/>
      <c r="F679" s="303"/>
    </row>
    <row r="680" spans="1:6" s="559" customFormat="1">
      <c r="A680" s="554"/>
      <c r="B680" s="530" t="s">
        <v>1038</v>
      </c>
      <c r="C680" s="531"/>
      <c r="D680" s="558"/>
      <c r="E680" s="303"/>
      <c r="F680" s="511"/>
    </row>
    <row r="681" spans="1:6" s="559" customFormat="1" ht="30">
      <c r="A681" s="554"/>
      <c r="B681" s="530" t="s">
        <v>1026</v>
      </c>
      <c r="C681" s="531"/>
      <c r="D681" s="558"/>
      <c r="E681" s="303"/>
      <c r="F681" s="511"/>
    </row>
    <row r="682" spans="1:6" s="559" customFormat="1" ht="45">
      <c r="A682" s="554"/>
      <c r="B682" s="530" t="s">
        <v>1039</v>
      </c>
      <c r="C682" s="531"/>
      <c r="D682" s="558"/>
      <c r="E682" s="555"/>
      <c r="F682" s="555"/>
    </row>
    <row r="683" spans="1:6" s="559" customFormat="1" ht="30">
      <c r="A683" s="554"/>
      <c r="B683" s="530" t="s">
        <v>1026</v>
      </c>
      <c r="C683" s="531"/>
      <c r="D683" s="558"/>
      <c r="E683" s="303"/>
      <c r="F683" s="303"/>
    </row>
    <row r="684" spans="1:6" s="559" customFormat="1">
      <c r="A684" s="554"/>
      <c r="B684" s="530" t="s">
        <v>1040</v>
      </c>
      <c r="C684" s="531"/>
      <c r="D684" s="558"/>
      <c r="E684" s="555"/>
      <c r="F684" s="555"/>
    </row>
    <row r="685" spans="1:6" s="559" customFormat="1">
      <c r="A685" s="554"/>
      <c r="B685" s="530" t="s">
        <v>972</v>
      </c>
      <c r="C685" s="531"/>
      <c r="D685" s="558"/>
      <c r="E685" s="303"/>
      <c r="F685" s="303"/>
    </row>
    <row r="686" spans="1:6" s="559" customFormat="1" ht="17.25">
      <c r="A686" s="554"/>
      <c r="B686" s="530" t="s">
        <v>1041</v>
      </c>
      <c r="C686" s="531" t="s">
        <v>1798</v>
      </c>
      <c r="D686" s="558">
        <v>27.75</v>
      </c>
      <c r="E686" s="303">
        <v>0</v>
      </c>
      <c r="F686" s="303">
        <f>D686*E686</f>
        <v>0</v>
      </c>
    </row>
    <row r="687" spans="1:6" s="559" customFormat="1">
      <c r="A687" s="554"/>
      <c r="B687" s="301"/>
      <c r="C687" s="497"/>
      <c r="D687" s="540"/>
      <c r="E687" s="303"/>
      <c r="F687" s="303"/>
    </row>
    <row r="688" spans="1:6" s="559" customFormat="1">
      <c r="A688" s="554" t="s">
        <v>1042</v>
      </c>
      <c r="B688" s="530" t="s">
        <v>1043</v>
      </c>
      <c r="C688" s="531"/>
      <c r="D688" s="558"/>
      <c r="E688" s="303"/>
      <c r="F688" s="511"/>
    </row>
    <row r="689" spans="1:6" s="524" customFormat="1">
      <c r="A689" s="542"/>
      <c r="B689" s="530" t="s">
        <v>1038</v>
      </c>
      <c r="C689" s="531"/>
      <c r="D689" s="558"/>
      <c r="E689" s="303"/>
      <c r="F689" s="511"/>
    </row>
    <row r="690" spans="1:6" s="559" customFormat="1" ht="30">
      <c r="A690" s="554"/>
      <c r="B690" s="530" t="s">
        <v>1026</v>
      </c>
      <c r="C690" s="531"/>
      <c r="D690" s="558"/>
      <c r="E690" s="555"/>
      <c r="F690" s="555"/>
    </row>
    <row r="691" spans="1:6" s="559" customFormat="1" ht="45">
      <c r="A691" s="554"/>
      <c r="B691" s="530" t="s">
        <v>1044</v>
      </c>
      <c r="C691" s="531"/>
      <c r="D691" s="558"/>
      <c r="E691" s="303"/>
      <c r="F691" s="303"/>
    </row>
    <row r="692" spans="1:6" s="559" customFormat="1" ht="30">
      <c r="A692" s="554"/>
      <c r="B692" s="530" t="s">
        <v>1026</v>
      </c>
      <c r="C692" s="531"/>
      <c r="D692" s="558"/>
      <c r="E692" s="303"/>
      <c r="F692" s="303"/>
    </row>
    <row r="693" spans="1:6" s="559" customFormat="1">
      <c r="A693" s="554"/>
      <c r="B693" s="530" t="s">
        <v>1045</v>
      </c>
      <c r="C693" s="531"/>
      <c r="D693" s="558"/>
      <c r="E693" s="303"/>
      <c r="F693" s="303"/>
    </row>
    <row r="694" spans="1:6" s="559" customFormat="1">
      <c r="A694" s="554"/>
      <c r="B694" s="530" t="s">
        <v>972</v>
      </c>
      <c r="C694" s="531"/>
      <c r="D694" s="558"/>
      <c r="E694" s="555"/>
      <c r="F694" s="555"/>
    </row>
    <row r="695" spans="1:6" s="559" customFormat="1" ht="17.25">
      <c r="A695" s="554"/>
      <c r="B695" s="530" t="s">
        <v>1046</v>
      </c>
      <c r="C695" s="531" t="s">
        <v>1798</v>
      </c>
      <c r="D695" s="558">
        <f>8.75*3.8</f>
        <v>33.25</v>
      </c>
      <c r="E695" s="303">
        <v>0</v>
      </c>
      <c r="F695" s="303">
        <f>D695*E695</f>
        <v>0</v>
      </c>
    </row>
    <row r="696" spans="1:6" s="559" customFormat="1" ht="17.25">
      <c r="A696" s="542"/>
      <c r="B696" s="530" t="s">
        <v>1029</v>
      </c>
      <c r="C696" s="531" t="s">
        <v>1798</v>
      </c>
      <c r="D696" s="523">
        <f>2.05*2*3</f>
        <v>12.299999999999999</v>
      </c>
      <c r="E696" s="303">
        <v>0</v>
      </c>
      <c r="F696" s="303">
        <f>D696*E696</f>
        <v>0</v>
      </c>
    </row>
    <row r="697" spans="1:6" s="559" customFormat="1">
      <c r="A697" s="542"/>
      <c r="B697" s="530"/>
      <c r="C697" s="531"/>
      <c r="D697" s="540"/>
      <c r="E697" s="555"/>
      <c r="F697" s="555"/>
    </row>
    <row r="698" spans="1:6" s="559" customFormat="1">
      <c r="A698" s="554" t="s">
        <v>1047</v>
      </c>
      <c r="B698" s="530" t="s">
        <v>1048</v>
      </c>
      <c r="C698" s="531"/>
      <c r="D698" s="558"/>
      <c r="E698" s="303"/>
      <c r="F698" s="303"/>
    </row>
    <row r="699" spans="1:6" s="559" customFormat="1">
      <c r="A699" s="554"/>
      <c r="B699" s="530" t="s">
        <v>1049</v>
      </c>
      <c r="C699" s="531"/>
      <c r="D699" s="558"/>
      <c r="E699" s="303"/>
      <c r="F699" s="303"/>
    </row>
    <row r="700" spans="1:6" s="559" customFormat="1" ht="30">
      <c r="A700" s="554"/>
      <c r="B700" s="530" t="s">
        <v>1050</v>
      </c>
      <c r="C700" s="531"/>
      <c r="D700" s="558"/>
      <c r="E700" s="303"/>
      <c r="F700" s="303"/>
    </row>
    <row r="701" spans="1:6" s="559" customFormat="1">
      <c r="A701" s="554"/>
      <c r="B701" s="530" t="s">
        <v>1051</v>
      </c>
      <c r="C701" s="531"/>
      <c r="D701" s="558"/>
      <c r="E701" s="303"/>
      <c r="F701" s="303"/>
    </row>
    <row r="702" spans="1:6" s="559" customFormat="1" ht="30">
      <c r="A702" s="554"/>
      <c r="B702" s="530" t="s">
        <v>1052</v>
      </c>
      <c r="C702" s="531"/>
      <c r="D702" s="558"/>
      <c r="E702" s="303"/>
      <c r="F702" s="303"/>
    </row>
    <row r="703" spans="1:6" s="559" customFormat="1">
      <c r="A703" s="554"/>
      <c r="B703" s="530" t="s">
        <v>1053</v>
      </c>
      <c r="C703" s="531"/>
      <c r="D703" s="558"/>
      <c r="E703" s="303"/>
      <c r="F703" s="303"/>
    </row>
    <row r="704" spans="1:6" s="524" customFormat="1" ht="17.25">
      <c r="A704" s="525"/>
      <c r="B704" s="530" t="s">
        <v>1033</v>
      </c>
      <c r="C704" s="531" t="s">
        <v>1798</v>
      </c>
      <c r="D704" s="558">
        <v>92.5</v>
      </c>
      <c r="E704" s="303">
        <v>0</v>
      </c>
      <c r="F704" s="303">
        <f>D704*E704</f>
        <v>0</v>
      </c>
    </row>
    <row r="705" spans="1:6" s="559" customFormat="1" ht="17.25">
      <c r="A705" s="554"/>
      <c r="B705" s="530" t="s">
        <v>1029</v>
      </c>
      <c r="C705" s="531" t="s">
        <v>1798</v>
      </c>
      <c r="D705" s="558">
        <v>22.6</v>
      </c>
      <c r="E705" s="303">
        <v>0</v>
      </c>
      <c r="F705" s="303">
        <f>D705*E705</f>
        <v>0</v>
      </c>
    </row>
    <row r="706" spans="1:6" s="559" customFormat="1">
      <c r="A706" s="554"/>
      <c r="B706" s="333"/>
      <c r="C706" s="497"/>
      <c r="D706" s="540"/>
      <c r="E706" s="303"/>
      <c r="F706" s="303"/>
    </row>
    <row r="707" spans="1:6" s="559" customFormat="1" ht="30">
      <c r="A707" s="554" t="s">
        <v>1054</v>
      </c>
      <c r="B707" s="530" t="s">
        <v>1055</v>
      </c>
      <c r="C707" s="543"/>
      <c r="D707" s="543"/>
      <c r="E707" s="303"/>
      <c r="F707" s="511"/>
    </row>
    <row r="708" spans="1:6" s="559" customFormat="1" ht="60">
      <c r="A708" s="548"/>
      <c r="B708" s="530" t="s">
        <v>1056</v>
      </c>
      <c r="C708" s="543"/>
      <c r="D708" s="543"/>
      <c r="E708" s="555"/>
      <c r="F708" s="555"/>
    </row>
    <row r="709" spans="1:6" s="559" customFormat="1" ht="30">
      <c r="A709" s="548"/>
      <c r="B709" s="530" t="s">
        <v>1057</v>
      </c>
      <c r="C709" s="543"/>
      <c r="D709" s="543"/>
      <c r="E709" s="556"/>
      <c r="F709" s="556"/>
    </row>
    <row r="710" spans="1:6" s="559" customFormat="1">
      <c r="A710" s="548"/>
      <c r="B710" s="530" t="s">
        <v>1058</v>
      </c>
      <c r="C710" s="543"/>
      <c r="D710" s="543"/>
      <c r="E710" s="303"/>
      <c r="F710" s="303"/>
    </row>
    <row r="711" spans="1:6" s="524" customFormat="1">
      <c r="A711" s="548"/>
      <c r="B711" s="530" t="s">
        <v>1059</v>
      </c>
      <c r="C711" s="543" t="s">
        <v>929</v>
      </c>
      <c r="D711" s="543">
        <v>5</v>
      </c>
      <c r="E711" s="303">
        <v>0</v>
      </c>
      <c r="F711" s="303">
        <f>D711*E711</f>
        <v>0</v>
      </c>
    </row>
    <row r="712" spans="1:6" s="559" customFormat="1">
      <c r="A712" s="548"/>
      <c r="B712" s="560"/>
      <c r="C712" s="543"/>
      <c r="D712" s="543"/>
      <c r="E712" s="303"/>
      <c r="F712" s="303"/>
    </row>
    <row r="713" spans="1:6" s="559" customFormat="1" ht="30">
      <c r="A713" s="554" t="s">
        <v>1060</v>
      </c>
      <c r="B713" s="530" t="s">
        <v>1061</v>
      </c>
      <c r="C713" s="543"/>
      <c r="D713" s="543"/>
      <c r="E713" s="303"/>
      <c r="F713" s="303"/>
    </row>
    <row r="714" spans="1:6" s="559" customFormat="1" ht="30">
      <c r="A714" s="548"/>
      <c r="B714" s="530" t="s">
        <v>1062</v>
      </c>
      <c r="C714" s="543"/>
      <c r="D714" s="543"/>
      <c r="E714" s="303"/>
      <c r="F714" s="303"/>
    </row>
    <row r="715" spans="1:6" s="559" customFormat="1">
      <c r="A715" s="525"/>
      <c r="B715" s="530" t="s">
        <v>966</v>
      </c>
      <c r="C715" s="543"/>
      <c r="D715" s="543"/>
      <c r="E715" s="303"/>
      <c r="F715" s="303"/>
    </row>
    <row r="716" spans="1:6" s="559" customFormat="1" ht="30">
      <c r="A716" s="554"/>
      <c r="B716" s="530" t="s">
        <v>1063</v>
      </c>
      <c r="C716" s="561"/>
      <c r="D716" s="561"/>
      <c r="E716" s="303"/>
      <c r="F716" s="303"/>
    </row>
    <row r="717" spans="1:6" s="559" customFormat="1" ht="30">
      <c r="A717" s="554"/>
      <c r="B717" s="530" t="s">
        <v>1064</v>
      </c>
      <c r="C717" s="543"/>
      <c r="D717" s="543"/>
      <c r="E717" s="303"/>
      <c r="F717" s="303"/>
    </row>
    <row r="718" spans="1:6" s="544" customFormat="1">
      <c r="A718" s="554"/>
      <c r="B718" s="530" t="s">
        <v>1065</v>
      </c>
      <c r="C718" s="543"/>
      <c r="D718" s="543"/>
      <c r="E718" s="562"/>
      <c r="F718" s="563"/>
    </row>
    <row r="719" spans="1:6" s="544" customFormat="1">
      <c r="A719" s="554"/>
      <c r="B719" s="530" t="s">
        <v>1066</v>
      </c>
      <c r="C719" s="543"/>
      <c r="D719" s="543"/>
      <c r="E719" s="511"/>
      <c r="F719" s="511"/>
    </row>
    <row r="720" spans="1:6" s="544" customFormat="1">
      <c r="A720" s="554"/>
      <c r="B720" s="530" t="s">
        <v>1059</v>
      </c>
      <c r="C720" s="543"/>
      <c r="D720" s="543"/>
      <c r="E720" s="303"/>
      <c r="F720" s="303"/>
    </row>
    <row r="721" spans="1:8" s="544" customFormat="1">
      <c r="A721" s="525"/>
      <c r="B721" s="530" t="s">
        <v>1067</v>
      </c>
      <c r="C721" s="543" t="s">
        <v>929</v>
      </c>
      <c r="D721" s="543">
        <v>3</v>
      </c>
      <c r="E721" s="303">
        <v>0</v>
      </c>
      <c r="F721" s="303">
        <f>D721*E721</f>
        <v>0</v>
      </c>
    </row>
    <row r="722" spans="1:8" s="544" customFormat="1">
      <c r="A722" s="525"/>
      <c r="B722" s="530" t="s">
        <v>1068</v>
      </c>
      <c r="C722" s="543" t="s">
        <v>929</v>
      </c>
      <c r="D722" s="543">
        <v>3</v>
      </c>
      <c r="E722" s="303">
        <v>0</v>
      </c>
      <c r="F722" s="303">
        <f>D722*E722</f>
        <v>0</v>
      </c>
    </row>
    <row r="723" spans="1:8" s="544" customFormat="1">
      <c r="A723" s="525"/>
      <c r="B723" s="530" t="s">
        <v>1069</v>
      </c>
      <c r="C723" s="543" t="s">
        <v>929</v>
      </c>
      <c r="D723" s="543">
        <v>1</v>
      </c>
      <c r="E723" s="318">
        <v>0</v>
      </c>
      <c r="F723" s="303">
        <f>D723*E723</f>
        <v>0</v>
      </c>
    </row>
    <row r="724" spans="1:8" s="524" customFormat="1">
      <c r="A724" s="525"/>
      <c r="B724" s="333"/>
      <c r="C724" s="497"/>
      <c r="D724" s="540"/>
      <c r="E724" s="318"/>
      <c r="F724" s="318"/>
    </row>
    <row r="725" spans="1:8" s="559" customFormat="1" ht="45">
      <c r="A725" s="554" t="s">
        <v>1070</v>
      </c>
      <c r="B725" s="530" t="s">
        <v>1071</v>
      </c>
      <c r="C725" s="531"/>
      <c r="D725" s="558"/>
      <c r="E725" s="303"/>
      <c r="F725" s="303"/>
    </row>
    <row r="726" spans="1:8" s="559" customFormat="1" ht="75">
      <c r="A726" s="525"/>
      <c r="B726" s="530" t="s">
        <v>1072</v>
      </c>
      <c r="C726" s="531"/>
      <c r="D726" s="531"/>
      <c r="E726" s="303"/>
      <c r="F726" s="303"/>
    </row>
    <row r="727" spans="1:8" s="559" customFormat="1">
      <c r="A727" s="525"/>
      <c r="B727" s="530" t="s">
        <v>1073</v>
      </c>
      <c r="C727" s="531"/>
      <c r="D727" s="558"/>
      <c r="E727" s="511"/>
      <c r="F727" s="511"/>
    </row>
    <row r="728" spans="1:8" s="559" customFormat="1">
      <c r="A728" s="525"/>
      <c r="B728" s="530" t="s">
        <v>1074</v>
      </c>
      <c r="C728" s="531" t="s">
        <v>929</v>
      </c>
      <c r="D728" s="558">
        <v>5</v>
      </c>
      <c r="E728" s="303">
        <v>0</v>
      </c>
      <c r="F728" s="303">
        <f>D728*E728</f>
        <v>0</v>
      </c>
    </row>
    <row r="729" spans="1:8" s="559" customFormat="1">
      <c r="A729" s="525"/>
      <c r="B729" s="530" t="s">
        <v>1075</v>
      </c>
      <c r="C729" s="531" t="s">
        <v>929</v>
      </c>
      <c r="D729" s="558">
        <v>4</v>
      </c>
      <c r="E729" s="303">
        <v>0</v>
      </c>
      <c r="F729" s="303">
        <f>D729*E729</f>
        <v>0</v>
      </c>
    </row>
    <row r="730" spans="1:8" s="566" customFormat="1">
      <c r="A730" s="525"/>
      <c r="B730" s="490"/>
      <c r="C730" s="564"/>
      <c r="D730" s="565"/>
      <c r="E730" s="303"/>
      <c r="F730" s="303"/>
    </row>
    <row r="731" spans="1:8" s="546" customFormat="1">
      <c r="A731" s="567" t="s">
        <v>1009</v>
      </c>
      <c r="B731" s="311" t="str">
        <f>B642</f>
        <v>GIPSKARTONSKI RADOVI I SPUŠTENI STROPOVI</v>
      </c>
      <c r="C731" s="653" t="s">
        <v>960</v>
      </c>
      <c r="D731" s="653"/>
      <c r="E731" s="568"/>
      <c r="F731" s="568">
        <f>SUM(F656:F730)</f>
        <v>0</v>
      </c>
    </row>
    <row r="732" spans="1:8" s="524" customFormat="1">
      <c r="A732" s="525"/>
      <c r="B732" s="301"/>
      <c r="C732" s="496"/>
      <c r="D732" s="540"/>
      <c r="E732" s="303"/>
      <c r="F732" s="303"/>
      <c r="G732" s="569"/>
      <c r="H732" s="569"/>
    </row>
    <row r="733" spans="1:8" s="524" customFormat="1" ht="15" customHeight="1">
      <c r="A733" s="570" t="s">
        <v>1076</v>
      </c>
      <c r="B733" s="654" t="s">
        <v>1077</v>
      </c>
      <c r="C733" s="654"/>
      <c r="D733" s="655"/>
      <c r="E733" s="303"/>
      <c r="F733" s="303"/>
      <c r="G733" s="569"/>
      <c r="H733" s="569"/>
    </row>
    <row r="734" spans="1:8" s="524" customFormat="1">
      <c r="A734" s="525"/>
      <c r="B734" s="560"/>
      <c r="C734" s="496"/>
      <c r="D734" s="523"/>
      <c r="E734" s="562"/>
      <c r="F734" s="563"/>
    </row>
    <row r="735" spans="1:8" s="524" customFormat="1" ht="30">
      <c r="A735" s="525" t="s">
        <v>1076</v>
      </c>
      <c r="B735" s="530" t="s">
        <v>1078</v>
      </c>
      <c r="C735" s="496"/>
      <c r="D735" s="540"/>
      <c r="E735" s="318"/>
      <c r="F735" s="318"/>
    </row>
    <row r="736" spans="1:8" s="566" customFormat="1" ht="36" customHeight="1">
      <c r="A736" s="525"/>
      <c r="B736" s="530" t="s">
        <v>1079</v>
      </c>
      <c r="C736" s="496"/>
      <c r="D736" s="523"/>
      <c r="E736" s="318"/>
      <c r="F736" s="329"/>
    </row>
    <row r="737" spans="1:6" s="524" customFormat="1" ht="29.25" customHeight="1">
      <c r="A737" s="525"/>
      <c r="B737" s="560" t="s">
        <v>1080</v>
      </c>
      <c r="C737" s="496"/>
      <c r="D737" s="523"/>
      <c r="E737" s="318"/>
      <c r="F737" s="329"/>
    </row>
    <row r="738" spans="1:6" s="524" customFormat="1" ht="78.75" customHeight="1">
      <c r="A738" s="525"/>
      <c r="B738" s="560" t="s">
        <v>1081</v>
      </c>
      <c r="C738" s="496"/>
      <c r="D738" s="523"/>
      <c r="E738" s="303"/>
      <c r="F738" s="511"/>
    </row>
    <row r="739" spans="1:6" s="524" customFormat="1" ht="66" customHeight="1">
      <c r="A739" s="525"/>
      <c r="B739" s="560" t="s">
        <v>1082</v>
      </c>
      <c r="C739" s="496"/>
      <c r="D739" s="523"/>
      <c r="E739" s="303"/>
      <c r="F739" s="511"/>
    </row>
    <row r="740" spans="1:6" s="524" customFormat="1" ht="90">
      <c r="A740" s="525"/>
      <c r="B740" s="560" t="s">
        <v>1083</v>
      </c>
      <c r="C740" s="496"/>
      <c r="D740" s="523"/>
      <c r="E740" s="303"/>
      <c r="F740" s="511"/>
    </row>
    <row r="741" spans="1:6" s="524" customFormat="1" ht="17.25">
      <c r="A741" s="525"/>
      <c r="B741" s="560" t="s">
        <v>1084</v>
      </c>
      <c r="C741" s="531" t="s">
        <v>1798</v>
      </c>
      <c r="D741" s="523">
        <v>60</v>
      </c>
      <c r="E741" s="303">
        <v>0</v>
      </c>
      <c r="F741" s="303">
        <f>D741*E741</f>
        <v>0</v>
      </c>
    </row>
    <row r="742" spans="1:6" s="524" customFormat="1" ht="17.25">
      <c r="A742" s="525"/>
      <c r="B742" s="560" t="s">
        <v>1085</v>
      </c>
      <c r="C742" s="531" t="s">
        <v>1798</v>
      </c>
      <c r="D742" s="523">
        <f>12.5*3.8</f>
        <v>47.5</v>
      </c>
      <c r="E742" s="303">
        <v>0</v>
      </c>
      <c r="F742" s="303">
        <f>D742*E742</f>
        <v>0</v>
      </c>
    </row>
    <row r="743" spans="1:6" s="524" customFormat="1">
      <c r="A743" s="525"/>
      <c r="B743" s="560" t="s">
        <v>1086</v>
      </c>
      <c r="C743" s="496" t="s">
        <v>1237</v>
      </c>
      <c r="D743" s="523">
        <v>15</v>
      </c>
      <c r="E743" s="303">
        <v>0</v>
      </c>
      <c r="F743" s="303">
        <f>D743*E743</f>
        <v>0</v>
      </c>
    </row>
    <row r="744" spans="1:6" s="524" customFormat="1">
      <c r="A744" s="525"/>
      <c r="B744" s="301"/>
      <c r="C744" s="496"/>
      <c r="D744" s="540"/>
      <c r="E744" s="303"/>
      <c r="F744" s="511"/>
    </row>
    <row r="745" spans="1:6" s="524" customFormat="1">
      <c r="A745" s="525" t="s">
        <v>1087</v>
      </c>
      <c r="B745" s="530" t="s">
        <v>1088</v>
      </c>
      <c r="C745" s="496"/>
      <c r="D745" s="540"/>
      <c r="E745" s="556"/>
      <c r="F745" s="556"/>
    </row>
    <row r="746" spans="1:6" s="524" customFormat="1" ht="51" customHeight="1">
      <c r="A746" s="542"/>
      <c r="B746" s="530" t="s">
        <v>1089</v>
      </c>
      <c r="C746" s="496"/>
      <c r="D746" s="523"/>
      <c r="E746" s="556"/>
      <c r="F746" s="556"/>
    </row>
    <row r="747" spans="1:6" s="566" customFormat="1" ht="60">
      <c r="A747" s="571"/>
      <c r="B747" s="530" t="s">
        <v>1090</v>
      </c>
      <c r="C747" s="496"/>
      <c r="D747" s="523"/>
      <c r="E747" s="556"/>
      <c r="F747" s="556"/>
    </row>
    <row r="748" spans="1:6" s="524" customFormat="1" ht="66" customHeight="1">
      <c r="A748" s="525"/>
      <c r="B748" s="530" t="s">
        <v>1091</v>
      </c>
      <c r="C748" s="496"/>
      <c r="D748" s="523"/>
      <c r="E748" s="556"/>
      <c r="F748" s="556"/>
    </row>
    <row r="749" spans="1:6" s="524" customFormat="1" ht="90">
      <c r="A749" s="542"/>
      <c r="B749" s="530" t="s">
        <v>1092</v>
      </c>
      <c r="C749" s="496"/>
      <c r="D749" s="523"/>
      <c r="E749" s="556"/>
      <c r="F749" s="556"/>
    </row>
    <row r="750" spans="1:6" s="524" customFormat="1" ht="17.25">
      <c r="A750" s="542"/>
      <c r="B750" s="560" t="s">
        <v>1093</v>
      </c>
      <c r="C750" s="531" t="s">
        <v>1798</v>
      </c>
      <c r="D750" s="523">
        <v>20</v>
      </c>
      <c r="E750" s="556">
        <v>0</v>
      </c>
      <c r="F750" s="303">
        <f>D750*E750</f>
        <v>0</v>
      </c>
    </row>
    <row r="751" spans="1:6" s="524" customFormat="1">
      <c r="A751" s="542"/>
      <c r="B751" s="560" t="s">
        <v>1094</v>
      </c>
      <c r="C751" s="496" t="s">
        <v>1237</v>
      </c>
      <c r="D751" s="523">
        <v>30</v>
      </c>
      <c r="E751" s="556">
        <v>0</v>
      </c>
      <c r="F751" s="303">
        <f>D751*E751</f>
        <v>0</v>
      </c>
    </row>
    <row r="752" spans="1:6" s="524" customFormat="1">
      <c r="A752" s="542"/>
      <c r="B752" s="490"/>
      <c r="C752" s="564"/>
      <c r="D752" s="565"/>
      <c r="E752" s="572"/>
      <c r="F752" s="572"/>
    </row>
    <row r="753" spans="1:6" s="524" customFormat="1" ht="30">
      <c r="A753" s="536" t="s">
        <v>1095</v>
      </c>
      <c r="B753" s="311" t="str">
        <f>B733</f>
        <v xml:space="preserve">IZOLATERSKI, KROVOPOKRIVAČKI I LIMARSKI RADOVI </v>
      </c>
      <c r="C753" s="656" t="s">
        <v>960</v>
      </c>
      <c r="D753" s="656"/>
      <c r="E753" s="376"/>
      <c r="F753" s="539">
        <f>SUM(F735:F752)</f>
        <v>0</v>
      </c>
    </row>
    <row r="754" spans="1:6" s="524" customFormat="1">
      <c r="A754" s="554"/>
      <c r="B754" s="333"/>
      <c r="C754" s="523"/>
      <c r="D754" s="523"/>
      <c r="E754" s="329"/>
      <c r="F754" s="329"/>
    </row>
    <row r="755" spans="1:6" s="524" customFormat="1">
      <c r="A755" s="522" t="s">
        <v>1096</v>
      </c>
      <c r="B755" s="297" t="s">
        <v>1097</v>
      </c>
      <c r="C755" s="497"/>
      <c r="D755" s="540"/>
      <c r="E755" s="303"/>
      <c r="F755" s="511"/>
    </row>
    <row r="756" spans="1:6" s="524" customFormat="1">
      <c r="A756" s="554"/>
      <c r="B756" s="333"/>
      <c r="C756" s="497"/>
      <c r="D756" s="540"/>
      <c r="E756" s="303"/>
      <c r="F756" s="511"/>
    </row>
    <row r="757" spans="1:6" s="524" customFormat="1" ht="90">
      <c r="A757" s="554"/>
      <c r="B757" s="573" t="s">
        <v>1098</v>
      </c>
      <c r="C757" s="497"/>
      <c r="D757" s="540"/>
      <c r="E757" s="303"/>
      <c r="F757" s="511"/>
    </row>
    <row r="758" spans="1:6" s="524" customFormat="1" ht="30">
      <c r="A758" s="554"/>
      <c r="B758" s="573" t="s">
        <v>1099</v>
      </c>
      <c r="C758" s="497"/>
      <c r="D758" s="447"/>
      <c r="E758" s="303"/>
      <c r="F758" s="511"/>
    </row>
    <row r="759" spans="1:6" s="524" customFormat="1">
      <c r="A759" s="554"/>
      <c r="B759" s="573"/>
      <c r="C759" s="497"/>
      <c r="D759" s="447"/>
      <c r="E759" s="303"/>
      <c r="F759" s="511"/>
    </row>
    <row r="760" spans="1:6" s="524" customFormat="1" ht="30">
      <c r="A760" s="554"/>
      <c r="B760" s="530" t="s">
        <v>1100</v>
      </c>
      <c r="C760" s="574"/>
      <c r="D760" s="460"/>
      <c r="E760" s="303"/>
      <c r="F760" s="511"/>
    </row>
    <row r="761" spans="1:6" s="524" customFormat="1" ht="75">
      <c r="A761" s="554"/>
      <c r="B761" s="530" t="s">
        <v>1101</v>
      </c>
      <c r="C761" s="574"/>
      <c r="D761" s="460"/>
      <c r="E761" s="303"/>
      <c r="F761" s="511"/>
    </row>
    <row r="762" spans="1:6" s="524" customFormat="1" ht="165">
      <c r="A762" s="554"/>
      <c r="B762" s="530" t="s">
        <v>1102</v>
      </c>
      <c r="C762" s="574"/>
      <c r="D762" s="558"/>
      <c r="E762" s="303"/>
      <c r="F762" s="303"/>
    </row>
    <row r="763" spans="1:6" s="566" customFormat="1">
      <c r="A763" s="554"/>
      <c r="B763" s="530"/>
      <c r="C763" s="574"/>
      <c r="D763" s="558"/>
      <c r="E763" s="303"/>
      <c r="F763" s="303"/>
    </row>
    <row r="764" spans="1:6" s="524" customFormat="1" ht="60">
      <c r="A764" s="554" t="s">
        <v>1103</v>
      </c>
      <c r="B764" s="573" t="s">
        <v>1104</v>
      </c>
      <c r="C764" s="574"/>
      <c r="D764" s="558"/>
      <c r="E764" s="303"/>
      <c r="F764" s="303"/>
    </row>
    <row r="765" spans="1:6" s="524" customFormat="1" ht="30">
      <c r="A765" s="554"/>
      <c r="B765" s="530" t="s">
        <v>1105</v>
      </c>
      <c r="C765" s="574"/>
      <c r="D765" s="558"/>
      <c r="E765" s="303"/>
      <c r="F765" s="303"/>
    </row>
    <row r="766" spans="1:6" s="524" customFormat="1">
      <c r="A766" s="542"/>
      <c r="B766" s="530" t="s">
        <v>1106</v>
      </c>
      <c r="C766" s="574"/>
      <c r="D766" s="558"/>
      <c r="E766" s="303"/>
      <c r="F766" s="303"/>
    </row>
    <row r="767" spans="1:6" s="524" customFormat="1">
      <c r="A767" s="542"/>
      <c r="B767" s="530" t="s">
        <v>937</v>
      </c>
      <c r="C767" s="531"/>
      <c r="D767" s="531"/>
      <c r="E767" s="303"/>
      <c r="F767" s="303"/>
    </row>
    <row r="768" spans="1:6" s="524" customFormat="1" ht="17.25">
      <c r="A768" s="542"/>
      <c r="B768" s="530" t="s">
        <v>1107</v>
      </c>
      <c r="C768" s="531" t="s">
        <v>1798</v>
      </c>
      <c r="D768" s="543">
        <v>18</v>
      </c>
      <c r="E768" s="303">
        <v>0</v>
      </c>
      <c r="F768" s="303">
        <f>D768*E768</f>
        <v>0</v>
      </c>
    </row>
    <row r="769" spans="1:6" s="524" customFormat="1">
      <c r="A769" s="542"/>
      <c r="B769" s="333"/>
      <c r="C769" s="496"/>
      <c r="D769" s="540"/>
      <c r="E769" s="303"/>
      <c r="F769" s="303"/>
    </row>
    <row r="770" spans="1:6" s="301" customFormat="1">
      <c r="A770" s="567" t="s">
        <v>1096</v>
      </c>
      <c r="B770" s="311" t="str">
        <f>B755</f>
        <v>FASADERSKI RADOVI</v>
      </c>
      <c r="C770" s="656" t="s">
        <v>960</v>
      </c>
      <c r="D770" s="656"/>
      <c r="E770" s="538"/>
      <c r="F770" s="568">
        <f>SUM(F764:F769)</f>
        <v>0</v>
      </c>
    </row>
    <row r="771" spans="1:6" s="524" customFormat="1">
      <c r="A771" s="525"/>
      <c r="B771" s="301"/>
      <c r="C771" s="496"/>
      <c r="D771" s="540"/>
      <c r="E771" s="303"/>
      <c r="F771" s="303"/>
    </row>
    <row r="772" spans="1:6" s="524" customFormat="1">
      <c r="A772" s="575" t="s">
        <v>1108</v>
      </c>
      <c r="B772" s="297" t="s">
        <v>822</v>
      </c>
      <c r="C772" s="497"/>
      <c r="D772" s="540"/>
      <c r="E772" s="303"/>
      <c r="F772" s="303"/>
    </row>
    <row r="773" spans="1:6" s="524" customFormat="1">
      <c r="A773" s="525"/>
      <c r="B773" s="333"/>
      <c r="C773" s="497"/>
      <c r="D773" s="540"/>
      <c r="E773" s="303"/>
      <c r="F773" s="303"/>
    </row>
    <row r="774" spans="1:6" s="524" customFormat="1">
      <c r="A774" s="525"/>
      <c r="B774" s="333" t="s">
        <v>1109</v>
      </c>
      <c r="C774" s="497"/>
      <c r="D774" s="540"/>
      <c r="E774" s="303"/>
      <c r="F774" s="303"/>
    </row>
    <row r="775" spans="1:6" s="524" customFormat="1" ht="177.75" customHeight="1">
      <c r="A775" s="525"/>
      <c r="B775" s="301" t="s">
        <v>1110</v>
      </c>
      <c r="C775" s="497"/>
      <c r="D775" s="540"/>
      <c r="E775" s="303"/>
      <c r="F775" s="303"/>
    </row>
    <row r="776" spans="1:6" s="524" customFormat="1" ht="35.25" customHeight="1">
      <c r="A776" s="525"/>
      <c r="B776" s="301" t="s">
        <v>1111</v>
      </c>
      <c r="C776" s="497"/>
      <c r="D776" s="540"/>
      <c r="E776" s="303"/>
      <c r="F776" s="303"/>
    </row>
    <row r="777" spans="1:6" s="524" customFormat="1" ht="39" customHeight="1">
      <c r="A777" s="525"/>
      <c r="B777" s="301" t="s">
        <v>1112</v>
      </c>
      <c r="C777" s="497"/>
      <c r="D777" s="540"/>
      <c r="E777" s="303"/>
      <c r="F777" s="303"/>
    </row>
    <row r="778" spans="1:6" s="524" customFormat="1" ht="84" customHeight="1">
      <c r="A778" s="525"/>
      <c r="B778" s="576" t="s">
        <v>1113</v>
      </c>
      <c r="C778" s="497"/>
      <c r="D778" s="540"/>
      <c r="E778" s="303"/>
      <c r="F778" s="303"/>
    </row>
    <row r="779" spans="1:6" s="524" customFormat="1" ht="36" customHeight="1">
      <c r="A779" s="525"/>
      <c r="B779" s="576" t="s">
        <v>1114</v>
      </c>
      <c r="C779" s="497"/>
      <c r="D779" s="540"/>
      <c r="E779" s="303"/>
      <c r="F779" s="303"/>
    </row>
    <row r="780" spans="1:6" s="524" customFormat="1" ht="30">
      <c r="A780" s="525"/>
      <c r="B780" s="576" t="s">
        <v>1115</v>
      </c>
      <c r="C780" s="497"/>
      <c r="D780" s="540"/>
      <c r="E780" s="303"/>
      <c r="F780" s="303"/>
    </row>
    <row r="781" spans="1:6" s="524" customFormat="1">
      <c r="A781" s="525"/>
      <c r="B781" s="577"/>
      <c r="C781" s="497"/>
      <c r="D781" s="540"/>
      <c r="E781" s="303"/>
      <c r="F781" s="303"/>
    </row>
    <row r="782" spans="1:6" s="524" customFormat="1" ht="30">
      <c r="A782" s="578" t="s">
        <v>1116</v>
      </c>
      <c r="B782" s="301" t="s">
        <v>1117</v>
      </c>
      <c r="C782" s="496"/>
      <c r="D782" s="523"/>
      <c r="E782" s="303"/>
      <c r="F782" s="303"/>
    </row>
    <row r="783" spans="1:6" s="524" customFormat="1" ht="51.75" customHeight="1">
      <c r="A783" s="525"/>
      <c r="B783" s="301" t="s">
        <v>1118</v>
      </c>
      <c r="C783" s="496"/>
      <c r="D783" s="523"/>
      <c r="E783" s="303"/>
      <c r="F783" s="303"/>
    </row>
    <row r="784" spans="1:6" s="524" customFormat="1" ht="51" customHeight="1">
      <c r="A784" s="525"/>
      <c r="B784" s="301" t="s">
        <v>1119</v>
      </c>
      <c r="C784" s="496"/>
      <c r="D784" s="523"/>
      <c r="E784" s="303"/>
      <c r="F784" s="303"/>
    </row>
    <row r="785" spans="1:6" s="524" customFormat="1">
      <c r="A785" s="525"/>
      <c r="B785" s="530" t="s">
        <v>1120</v>
      </c>
      <c r="C785" s="496"/>
      <c r="D785" s="523"/>
      <c r="E785" s="303"/>
      <c r="F785" s="303"/>
    </row>
    <row r="786" spans="1:6" s="524" customFormat="1">
      <c r="A786" s="525"/>
      <c r="B786" s="530" t="s">
        <v>927</v>
      </c>
      <c r="C786" s="531" t="s">
        <v>929</v>
      </c>
      <c r="D786" s="523">
        <v>3</v>
      </c>
      <c r="E786" s="303">
        <v>0</v>
      </c>
      <c r="F786" s="303">
        <f>D786*E786</f>
        <v>0</v>
      </c>
    </row>
    <row r="787" spans="1:6" s="524" customFormat="1">
      <c r="A787" s="525"/>
      <c r="B787" s="577"/>
      <c r="C787" s="497"/>
      <c r="D787" s="540"/>
      <c r="E787" s="303"/>
      <c r="F787" s="303"/>
    </row>
    <row r="788" spans="1:6" s="524" customFormat="1">
      <c r="A788" s="578" t="s">
        <v>1121</v>
      </c>
      <c r="B788" s="301" t="s">
        <v>1122</v>
      </c>
      <c r="C788" s="496"/>
      <c r="D788" s="523"/>
      <c r="E788" s="303"/>
      <c r="F788" s="303"/>
    </row>
    <row r="789" spans="1:6" s="524" customFormat="1" ht="56.25" customHeight="1">
      <c r="A789" s="525"/>
      <c r="B789" s="301" t="s">
        <v>1123</v>
      </c>
      <c r="C789" s="496"/>
      <c r="D789" s="523"/>
      <c r="E789" s="303"/>
      <c r="F789" s="303"/>
    </row>
    <row r="790" spans="1:6" s="524" customFormat="1" ht="54" customHeight="1">
      <c r="A790" s="525"/>
      <c r="B790" s="301" t="s">
        <v>1119</v>
      </c>
      <c r="C790" s="496"/>
      <c r="D790" s="523"/>
      <c r="E790" s="303"/>
      <c r="F790" s="303"/>
    </row>
    <row r="791" spans="1:6" s="524" customFormat="1">
      <c r="A791" s="525"/>
      <c r="B791" s="530" t="s">
        <v>1124</v>
      </c>
      <c r="C791" s="496"/>
      <c r="D791" s="523"/>
      <c r="E791" s="303"/>
      <c r="F791" s="303"/>
    </row>
    <row r="792" spans="1:6" s="524" customFormat="1">
      <c r="A792" s="525"/>
      <c r="B792" s="530" t="s">
        <v>927</v>
      </c>
      <c r="C792" s="531" t="s">
        <v>929</v>
      </c>
      <c r="D792" s="523">
        <v>2</v>
      </c>
      <c r="E792" s="303">
        <v>0</v>
      </c>
      <c r="F792" s="303">
        <f>D792*E792</f>
        <v>0</v>
      </c>
    </row>
    <row r="793" spans="1:6" s="524" customFormat="1">
      <c r="A793" s="525"/>
      <c r="B793" s="577"/>
      <c r="C793" s="497"/>
      <c r="D793" s="540"/>
      <c r="E793" s="303"/>
      <c r="F793" s="303"/>
    </row>
    <row r="794" spans="1:6" s="524" customFormat="1" ht="57.75" customHeight="1">
      <c r="A794" s="578" t="s">
        <v>1125</v>
      </c>
      <c r="B794" s="301" t="s">
        <v>1123</v>
      </c>
      <c r="C794" s="496"/>
      <c r="D794" s="523"/>
      <c r="E794" s="303"/>
      <c r="F794" s="303"/>
    </row>
    <row r="795" spans="1:6" s="524" customFormat="1">
      <c r="A795" s="525"/>
      <c r="B795" s="530" t="s">
        <v>1126</v>
      </c>
      <c r="C795" s="496"/>
      <c r="D795" s="523"/>
      <c r="E795" s="303"/>
      <c r="F795" s="303"/>
    </row>
    <row r="796" spans="1:6" s="524" customFormat="1">
      <c r="A796" s="525"/>
      <c r="B796" s="530" t="s">
        <v>927</v>
      </c>
      <c r="C796" s="531" t="s">
        <v>929</v>
      </c>
      <c r="D796" s="523">
        <v>2</v>
      </c>
      <c r="E796" s="303">
        <v>0</v>
      </c>
      <c r="F796" s="303">
        <f>D796*E796</f>
        <v>0</v>
      </c>
    </row>
    <row r="797" spans="1:6" s="524" customFormat="1">
      <c r="A797" s="525"/>
      <c r="B797" s="577"/>
      <c r="C797" s="497"/>
      <c r="D797" s="540"/>
      <c r="E797" s="303"/>
      <c r="F797" s="303"/>
    </row>
    <row r="798" spans="1:6" s="524" customFormat="1" ht="45">
      <c r="A798" s="578" t="s">
        <v>1127</v>
      </c>
      <c r="B798" s="301" t="s">
        <v>1128</v>
      </c>
      <c r="C798" s="496"/>
      <c r="D798" s="523"/>
      <c r="E798" s="303"/>
      <c r="F798" s="303"/>
    </row>
    <row r="799" spans="1:6" s="524" customFormat="1">
      <c r="A799" s="525"/>
      <c r="B799" s="530" t="s">
        <v>1129</v>
      </c>
      <c r="C799" s="496"/>
      <c r="D799" s="523"/>
      <c r="E799" s="303"/>
      <c r="F799" s="303"/>
    </row>
    <row r="800" spans="1:6" s="524" customFormat="1">
      <c r="A800" s="525"/>
      <c r="B800" s="530" t="s">
        <v>927</v>
      </c>
      <c r="C800" s="531" t="s">
        <v>929</v>
      </c>
      <c r="D800" s="523">
        <v>1</v>
      </c>
      <c r="E800" s="303">
        <v>0</v>
      </c>
      <c r="F800" s="303">
        <f>D800*E800</f>
        <v>0</v>
      </c>
    </row>
    <row r="801" spans="1:6" s="524" customFormat="1">
      <c r="A801" s="525"/>
      <c r="B801" s="577"/>
      <c r="C801" s="497"/>
      <c r="D801" s="540"/>
      <c r="E801" s="303"/>
      <c r="F801" s="303"/>
    </row>
    <row r="802" spans="1:6" s="524" customFormat="1" ht="30">
      <c r="A802" s="578" t="s">
        <v>1130</v>
      </c>
      <c r="B802" s="301" t="s">
        <v>1767</v>
      </c>
      <c r="C802" s="496"/>
      <c r="D802" s="523"/>
      <c r="E802" s="303"/>
      <c r="F802" s="511"/>
    </row>
    <row r="803" spans="1:6" s="524" customFormat="1" ht="60">
      <c r="A803" s="525"/>
      <c r="B803" s="301" t="s">
        <v>1131</v>
      </c>
      <c r="C803" s="496"/>
      <c r="D803" s="523"/>
      <c r="E803" s="303"/>
      <c r="F803" s="511"/>
    </row>
    <row r="804" spans="1:6" s="524" customFormat="1">
      <c r="A804" s="525"/>
      <c r="B804" s="301" t="s">
        <v>1132</v>
      </c>
      <c r="C804" s="496"/>
      <c r="D804" s="523"/>
      <c r="E804" s="303"/>
      <c r="F804" s="511"/>
    </row>
    <row r="805" spans="1:6" s="524" customFormat="1" ht="30">
      <c r="A805" s="525"/>
      <c r="B805" s="301" t="s">
        <v>1764</v>
      </c>
      <c r="C805" s="496"/>
      <c r="D805" s="523"/>
      <c r="E805" s="303"/>
      <c r="F805" s="511"/>
    </row>
    <row r="806" spans="1:6" s="524" customFormat="1">
      <c r="A806" s="525"/>
      <c r="B806" s="530" t="s">
        <v>1133</v>
      </c>
      <c r="C806" s="496"/>
      <c r="D806" s="523"/>
      <c r="E806" s="303"/>
      <c r="F806" s="511"/>
    </row>
    <row r="807" spans="1:6" s="524" customFormat="1">
      <c r="A807" s="525"/>
      <c r="B807" s="530" t="s">
        <v>927</v>
      </c>
      <c r="C807" s="531" t="s">
        <v>929</v>
      </c>
      <c r="D807" s="523">
        <v>1</v>
      </c>
      <c r="E807" s="303">
        <v>0</v>
      </c>
      <c r="F807" s="303">
        <f>D807*E807</f>
        <v>0</v>
      </c>
    </row>
    <row r="808" spans="1:6" s="524" customFormat="1">
      <c r="A808" s="525"/>
      <c r="B808" s="577"/>
      <c r="C808" s="497"/>
      <c r="D808" s="540"/>
      <c r="E808" s="303"/>
      <c r="F808" s="303"/>
    </row>
    <row r="809" spans="1:6" s="524" customFormat="1" ht="45">
      <c r="A809" s="578" t="s">
        <v>1134</v>
      </c>
      <c r="B809" s="301" t="s">
        <v>1765</v>
      </c>
      <c r="C809" s="496"/>
      <c r="D809" s="523"/>
      <c r="E809" s="511"/>
      <c r="F809" s="511"/>
    </row>
    <row r="810" spans="1:6" s="524" customFormat="1" ht="60">
      <c r="A810" s="525"/>
      <c r="B810" s="301" t="s">
        <v>1135</v>
      </c>
      <c r="C810" s="496"/>
      <c r="D810" s="523"/>
      <c r="E810" s="541"/>
      <c r="F810" s="541"/>
    </row>
    <row r="811" spans="1:6" s="524" customFormat="1" ht="45">
      <c r="A811" s="525"/>
      <c r="B811" s="530" t="s">
        <v>1136</v>
      </c>
      <c r="C811" s="496"/>
      <c r="D811" s="523"/>
      <c r="E811" s="303"/>
      <c r="F811" s="303"/>
    </row>
    <row r="812" spans="1:6" s="559" customFormat="1" ht="45">
      <c r="A812" s="542"/>
      <c r="B812" s="301" t="s">
        <v>1137</v>
      </c>
      <c r="C812" s="496"/>
      <c r="D812" s="523"/>
      <c r="E812" s="556"/>
      <c r="F812" s="556"/>
    </row>
    <row r="813" spans="1:6" s="524" customFormat="1" ht="30">
      <c r="A813" s="542"/>
      <c r="B813" s="530" t="s">
        <v>1138</v>
      </c>
      <c r="C813" s="496"/>
      <c r="D813" s="523"/>
      <c r="E813" s="556"/>
      <c r="F813" s="556"/>
    </row>
    <row r="814" spans="1:6" s="559" customFormat="1">
      <c r="A814" s="525"/>
      <c r="B814" s="530" t="s">
        <v>1139</v>
      </c>
      <c r="C814" s="531" t="s">
        <v>1237</v>
      </c>
      <c r="D814" s="523">
        <v>8</v>
      </c>
      <c r="E814" s="541">
        <v>0</v>
      </c>
      <c r="F814" s="303">
        <f>D814*E814</f>
        <v>0</v>
      </c>
    </row>
    <row r="815" spans="1:6" s="559" customFormat="1">
      <c r="A815" s="525"/>
      <c r="B815" s="301"/>
      <c r="C815" s="496"/>
      <c r="D815" s="523"/>
      <c r="E815" s="303"/>
      <c r="F815" s="511"/>
    </row>
    <row r="816" spans="1:6" s="579" customFormat="1">
      <c r="A816" s="567" t="s">
        <v>1108</v>
      </c>
      <c r="B816" s="311" t="str">
        <f>B772</f>
        <v>STOLARSKI RADOVI</v>
      </c>
      <c r="C816" s="657" t="s">
        <v>960</v>
      </c>
      <c r="D816" s="657"/>
      <c r="E816" s="539"/>
      <c r="F816" s="539">
        <f>SUM(F782:F815)</f>
        <v>0</v>
      </c>
    </row>
    <row r="817" spans="1:6" s="559" customFormat="1">
      <c r="A817" s="525"/>
      <c r="B817" s="333"/>
      <c r="C817" s="497"/>
      <c r="D817" s="540"/>
      <c r="E817" s="303"/>
      <c r="F817" s="511"/>
    </row>
    <row r="818" spans="1:6" s="524" customFormat="1">
      <c r="A818" s="575" t="s">
        <v>1140</v>
      </c>
      <c r="B818" s="297" t="s">
        <v>1141</v>
      </c>
      <c r="C818" s="497"/>
      <c r="D818" s="540"/>
      <c r="E818" s="303"/>
      <c r="F818" s="511"/>
    </row>
    <row r="819" spans="1:6" s="559" customFormat="1">
      <c r="A819" s="580"/>
      <c r="B819" s="333"/>
      <c r="C819" s="497"/>
      <c r="D819" s="540"/>
      <c r="E819" s="303"/>
      <c r="F819" s="511"/>
    </row>
    <row r="820" spans="1:6" s="559" customFormat="1">
      <c r="A820" s="580"/>
      <c r="B820" s="333" t="s">
        <v>1109</v>
      </c>
      <c r="C820" s="497"/>
      <c r="D820" s="540"/>
      <c r="E820" s="303"/>
      <c r="F820" s="511"/>
    </row>
    <row r="821" spans="1:6" s="559" customFormat="1" ht="26.25" customHeight="1">
      <c r="A821" s="580"/>
      <c r="B821" s="301" t="s">
        <v>1142</v>
      </c>
      <c r="C821" s="497"/>
      <c r="D821" s="540"/>
      <c r="E821" s="303"/>
      <c r="F821" s="511"/>
    </row>
    <row r="822" spans="1:6" s="559" customFormat="1" ht="80.25" customHeight="1">
      <c r="A822" s="580"/>
      <c r="B822" s="576" t="s">
        <v>1113</v>
      </c>
      <c r="C822" s="497"/>
      <c r="D822" s="540"/>
      <c r="E822" s="303"/>
      <c r="F822" s="511"/>
    </row>
    <row r="823" spans="1:6" s="524" customFormat="1" ht="30">
      <c r="A823" s="581"/>
      <c r="B823" s="576" t="s">
        <v>1115</v>
      </c>
      <c r="C823" s="497"/>
      <c r="D823" s="540"/>
      <c r="E823" s="303"/>
      <c r="F823" s="303"/>
    </row>
    <row r="824" spans="1:6" s="524" customFormat="1">
      <c r="A824" s="581"/>
      <c r="B824" s="577"/>
      <c r="C824" s="497"/>
      <c r="D824" s="540"/>
      <c r="E824" s="303"/>
      <c r="F824" s="303"/>
    </row>
    <row r="825" spans="1:6" s="524" customFormat="1" ht="30">
      <c r="A825" s="582" t="s">
        <v>1143</v>
      </c>
      <c r="B825" s="583" t="s">
        <v>1144</v>
      </c>
      <c r="C825" s="584"/>
      <c r="D825" s="585"/>
      <c r="E825" s="303"/>
      <c r="F825" s="303"/>
    </row>
    <row r="826" spans="1:6" s="524" customFormat="1" ht="165">
      <c r="A826" s="586"/>
      <c r="B826" s="587" t="s">
        <v>1145</v>
      </c>
      <c r="C826" s="588"/>
      <c r="D826" s="589"/>
      <c r="E826" s="303"/>
      <c r="F826" s="303"/>
    </row>
    <row r="827" spans="1:6" s="524" customFormat="1">
      <c r="A827" s="586"/>
      <c r="B827" s="587" t="s">
        <v>1146</v>
      </c>
      <c r="C827" s="588"/>
      <c r="D827" s="589"/>
      <c r="E827" s="303"/>
      <c r="F827" s="303"/>
    </row>
    <row r="828" spans="1:6" s="524" customFormat="1" ht="30">
      <c r="A828" s="586"/>
      <c r="B828" s="587" t="s">
        <v>1147</v>
      </c>
      <c r="C828" s="588" t="s">
        <v>923</v>
      </c>
      <c r="D828" s="589">
        <v>1</v>
      </c>
      <c r="E828" s="303">
        <v>0</v>
      </c>
      <c r="F828" s="303">
        <f>D828*E828</f>
        <v>0</v>
      </c>
    </row>
    <row r="829" spans="1:6" s="524" customFormat="1" ht="30">
      <c r="A829" s="590"/>
      <c r="B829" s="587" t="s">
        <v>1148</v>
      </c>
      <c r="C829" s="588" t="s">
        <v>923</v>
      </c>
      <c r="D829" s="589">
        <v>1</v>
      </c>
      <c r="E829" s="303">
        <v>0</v>
      </c>
      <c r="F829" s="303">
        <f>D829*E829</f>
        <v>0</v>
      </c>
    </row>
    <row r="830" spans="1:6" s="524" customFormat="1">
      <c r="A830" s="591"/>
      <c r="B830" s="592"/>
      <c r="C830" s="588"/>
      <c r="D830" s="585"/>
      <c r="E830" s="303"/>
      <c r="F830" s="303"/>
    </row>
    <row r="831" spans="1:6" s="593" customFormat="1">
      <c r="A831" s="536" t="str">
        <f>A818</f>
        <v>I.7.</v>
      </c>
      <c r="B831" s="311" t="str">
        <f>B818</f>
        <v>UNUTARNJA ALUMINIJSKA BRAVARIJA</v>
      </c>
      <c r="C831" s="657" t="s">
        <v>960</v>
      </c>
      <c r="D831" s="657"/>
      <c r="E831" s="568"/>
      <c r="F831" s="539">
        <f>SUM(F826:F830)</f>
        <v>0</v>
      </c>
    </row>
    <row r="832" spans="1:6" s="524" customFormat="1">
      <c r="A832" s="594"/>
      <c r="B832" s="399"/>
      <c r="C832" s="364"/>
      <c r="D832" s="447"/>
      <c r="E832" s="318"/>
      <c r="F832" s="329"/>
    </row>
    <row r="833" spans="1:6" s="524" customFormat="1">
      <c r="A833" s="595" t="s">
        <v>1149</v>
      </c>
      <c r="B833" s="297" t="s">
        <v>1150</v>
      </c>
      <c r="C833" s="497"/>
      <c r="D833" s="540"/>
      <c r="E833" s="303"/>
      <c r="F833" s="511"/>
    </row>
    <row r="834" spans="1:6" s="524" customFormat="1">
      <c r="A834" s="596"/>
      <c r="B834" s="399"/>
      <c r="C834" s="497"/>
      <c r="D834" s="540"/>
      <c r="E834" s="303"/>
      <c r="F834" s="511"/>
    </row>
    <row r="835" spans="1:6" s="524" customFormat="1">
      <c r="A835" s="580" t="s">
        <v>1</v>
      </c>
      <c r="B835" s="333" t="s">
        <v>1151</v>
      </c>
      <c r="C835" s="497"/>
      <c r="D835" s="497"/>
      <c r="E835" s="511"/>
      <c r="F835" s="511"/>
    </row>
    <row r="836" spans="1:6" s="524" customFormat="1" ht="279" customHeight="1">
      <c r="A836" s="581"/>
      <c r="B836" s="597" t="s">
        <v>1152</v>
      </c>
      <c r="C836" s="598"/>
      <c r="D836" s="598"/>
      <c r="E836" s="599"/>
      <c r="F836" s="599"/>
    </row>
    <row r="837" spans="1:6" s="524" customFormat="1">
      <c r="A837" s="554" t="s">
        <v>1153</v>
      </c>
      <c r="B837" s="530" t="s">
        <v>1154</v>
      </c>
      <c r="C837" s="574"/>
      <c r="D837" s="558"/>
      <c r="E837" s="556"/>
      <c r="F837" s="556"/>
    </row>
    <row r="838" spans="1:6" s="524" customFormat="1" ht="270">
      <c r="A838" s="554"/>
      <c r="B838" s="530" t="s">
        <v>1155</v>
      </c>
      <c r="C838" s="574"/>
      <c r="D838" s="558"/>
      <c r="E838" s="556"/>
      <c r="F838" s="556"/>
    </row>
    <row r="839" spans="1:6" s="524" customFormat="1">
      <c r="A839" s="579"/>
      <c r="B839" s="530" t="s">
        <v>1156</v>
      </c>
      <c r="C839" s="531"/>
      <c r="D839" s="558"/>
      <c r="E839" s="303"/>
      <c r="F839" s="303"/>
    </row>
    <row r="840" spans="1:6" s="524" customFormat="1">
      <c r="A840" s="579"/>
      <c r="B840" s="530" t="s">
        <v>927</v>
      </c>
      <c r="C840" s="531" t="s">
        <v>929</v>
      </c>
      <c r="D840" s="558">
        <v>1</v>
      </c>
      <c r="E840" s="303">
        <v>0</v>
      </c>
      <c r="F840" s="303">
        <f>D840*E840</f>
        <v>0</v>
      </c>
    </row>
    <row r="841" spans="1:6" s="524" customFormat="1">
      <c r="A841" s="579"/>
      <c r="B841" s="530"/>
      <c r="C841" s="531"/>
      <c r="D841" s="558"/>
      <c r="E841" s="303"/>
      <c r="F841" s="303"/>
    </row>
    <row r="842" spans="1:6" s="290" customFormat="1" ht="15" customHeight="1">
      <c r="A842" s="600" t="s">
        <v>1149</v>
      </c>
      <c r="B842" s="601" t="str">
        <f>B833</f>
        <v>VANJSKA PVC BRAVARIJA</v>
      </c>
      <c r="C842" s="658" t="s">
        <v>960</v>
      </c>
      <c r="D842" s="658"/>
      <c r="E842" s="602"/>
      <c r="F842" s="602">
        <f>SUM(F838:F841)</f>
        <v>0</v>
      </c>
    </row>
    <row r="843" spans="1:6" s="524" customFormat="1">
      <c r="A843" s="525"/>
      <c r="B843" s="530"/>
      <c r="C843" s="497"/>
      <c r="D843" s="540"/>
      <c r="E843" s="303"/>
      <c r="F843" s="303"/>
    </row>
    <row r="844" spans="1:6" s="524" customFormat="1">
      <c r="A844" s="522" t="s">
        <v>1157</v>
      </c>
      <c r="B844" s="297" t="s">
        <v>793</v>
      </c>
      <c r="C844" s="497"/>
      <c r="D844" s="540"/>
      <c r="E844" s="303"/>
      <c r="F844" s="511"/>
    </row>
    <row r="845" spans="1:6" s="524" customFormat="1">
      <c r="A845" s="580"/>
      <c r="B845" s="333"/>
      <c r="C845" s="497"/>
      <c r="D845" s="540"/>
      <c r="E845" s="303"/>
      <c r="F845" s="511"/>
    </row>
    <row r="846" spans="1:6" s="524" customFormat="1">
      <c r="A846" s="554"/>
      <c r="B846" s="530" t="s">
        <v>746</v>
      </c>
      <c r="C846" s="497"/>
      <c r="D846" s="540"/>
      <c r="E846" s="556"/>
      <c r="F846" s="556"/>
    </row>
    <row r="847" spans="1:6" s="524" customFormat="1" ht="234" customHeight="1">
      <c r="A847" s="554"/>
      <c r="B847" s="530" t="s">
        <v>1162</v>
      </c>
      <c r="C847" s="497"/>
      <c r="D847" s="540"/>
      <c r="E847" s="556"/>
      <c r="F847" s="556"/>
    </row>
    <row r="848" spans="1:6" s="524" customFormat="1">
      <c r="A848" s="554"/>
      <c r="B848" s="530" t="s">
        <v>1163</v>
      </c>
      <c r="C848" s="497"/>
      <c r="D848" s="540"/>
      <c r="E848" s="556"/>
      <c r="F848" s="556"/>
    </row>
    <row r="849" spans="1:6" s="524" customFormat="1">
      <c r="A849" s="554"/>
      <c r="B849" s="530" t="s">
        <v>1164</v>
      </c>
      <c r="C849" s="497"/>
      <c r="D849" s="540"/>
      <c r="E849" s="556"/>
      <c r="F849" s="556"/>
    </row>
    <row r="850" spans="1:6" s="290" customFormat="1">
      <c r="A850" s="554"/>
      <c r="B850" s="530" t="s">
        <v>1165</v>
      </c>
      <c r="C850" s="497"/>
      <c r="D850" s="540"/>
      <c r="E850" s="556"/>
      <c r="F850" s="556"/>
    </row>
    <row r="851" spans="1:6" s="524" customFormat="1" ht="45">
      <c r="A851" s="554"/>
      <c r="B851" s="530" t="s">
        <v>1166</v>
      </c>
      <c r="C851" s="497"/>
      <c r="D851" s="540"/>
      <c r="E851" s="556"/>
      <c r="F851" s="556"/>
    </row>
    <row r="852" spans="1:6" s="524" customFormat="1" ht="30">
      <c r="A852" s="554"/>
      <c r="B852" s="530" t="s">
        <v>1167</v>
      </c>
      <c r="C852" s="497"/>
      <c r="D852" s="540"/>
      <c r="E852" s="556"/>
      <c r="F852" s="556"/>
    </row>
    <row r="853" spans="1:6" s="524" customFormat="1" ht="30">
      <c r="A853" s="525"/>
      <c r="B853" s="530" t="s">
        <v>819</v>
      </c>
      <c r="C853" s="497"/>
      <c r="D853" s="540"/>
      <c r="E853" s="541"/>
      <c r="F853" s="541"/>
    </row>
    <row r="854" spans="1:6" s="524" customFormat="1">
      <c r="A854" s="580"/>
      <c r="B854" s="530"/>
      <c r="C854" s="497"/>
      <c r="D854" s="540"/>
      <c r="E854" s="303"/>
      <c r="F854" s="511"/>
    </row>
    <row r="855" spans="1:6" s="603" customFormat="1">
      <c r="A855" s="554" t="s">
        <v>1158</v>
      </c>
      <c r="B855" s="530" t="s">
        <v>1169</v>
      </c>
      <c r="C855" s="400"/>
      <c r="D855" s="401"/>
      <c r="E855" s="482"/>
      <c r="F855" s="401"/>
    </row>
    <row r="856" spans="1:6" s="603" customFormat="1" ht="75">
      <c r="A856" s="604"/>
      <c r="B856" s="530" t="s">
        <v>1170</v>
      </c>
      <c r="C856" s="400"/>
      <c r="D856" s="401"/>
      <c r="E856" s="482"/>
      <c r="F856" s="401"/>
    </row>
    <row r="857" spans="1:6" s="603" customFormat="1" ht="67.5" customHeight="1">
      <c r="A857" s="604"/>
      <c r="B857" s="530" t="s">
        <v>1171</v>
      </c>
      <c r="C857" s="400"/>
      <c r="D857" s="401"/>
      <c r="E857" s="482"/>
      <c r="F857" s="401"/>
    </row>
    <row r="858" spans="1:6" s="603" customFormat="1" ht="33.75" customHeight="1">
      <c r="A858" s="604"/>
      <c r="B858" s="530" t="s">
        <v>1172</v>
      </c>
      <c r="C858" s="400"/>
      <c r="D858" s="401"/>
      <c r="E858" s="482"/>
      <c r="F858" s="401"/>
    </row>
    <row r="859" spans="1:6" s="603" customFormat="1">
      <c r="A859" s="604"/>
      <c r="B859" s="530" t="s">
        <v>1173</v>
      </c>
      <c r="C859" s="400"/>
      <c r="D859" s="401"/>
      <c r="E859" s="482"/>
      <c r="F859" s="401"/>
    </row>
    <row r="860" spans="1:6" s="603" customFormat="1" ht="30">
      <c r="A860" s="604"/>
      <c r="B860" s="530" t="s">
        <v>1174</v>
      </c>
      <c r="C860" s="400"/>
      <c r="D860" s="401"/>
      <c r="E860" s="482"/>
      <c r="F860" s="401"/>
    </row>
    <row r="861" spans="1:6" s="603" customFormat="1">
      <c r="B861" s="530" t="s">
        <v>937</v>
      </c>
      <c r="C861" s="402" t="s">
        <v>1790</v>
      </c>
      <c r="D861" s="402">
        <v>100.5</v>
      </c>
      <c r="E861" s="483">
        <v>0</v>
      </c>
      <c r="F861" s="402">
        <f>D861*E861</f>
        <v>0</v>
      </c>
    </row>
    <row r="862" spans="1:6" s="606" customFormat="1">
      <c r="A862" s="605"/>
      <c r="B862" s="530"/>
      <c r="C862" s="403"/>
      <c r="D862" s="404"/>
      <c r="E862" s="484"/>
      <c r="F862" s="405"/>
    </row>
    <row r="863" spans="1:6" s="603" customFormat="1">
      <c r="A863" s="554" t="s">
        <v>1159</v>
      </c>
      <c r="B863" s="530" t="s">
        <v>1787</v>
      </c>
      <c r="C863" s="400"/>
      <c r="D863" s="401"/>
      <c r="E863" s="482"/>
      <c r="F863" s="401"/>
    </row>
    <row r="864" spans="1:6" s="603" customFormat="1">
      <c r="A864" s="604"/>
      <c r="B864" s="530" t="s">
        <v>1788</v>
      </c>
      <c r="C864" s="400"/>
      <c r="D864" s="401"/>
      <c r="E864" s="482"/>
      <c r="F864" s="401"/>
    </row>
    <row r="865" spans="1:6" s="603" customFormat="1">
      <c r="A865" s="604"/>
      <c r="B865" s="530" t="s">
        <v>1789</v>
      </c>
      <c r="C865" s="400"/>
      <c r="D865" s="401"/>
      <c r="E865" s="482"/>
      <c r="F865" s="401"/>
    </row>
    <row r="866" spans="1:6" s="603" customFormat="1">
      <c r="A866" s="604"/>
      <c r="B866" s="530" t="s">
        <v>1173</v>
      </c>
      <c r="C866" s="400"/>
      <c r="D866" s="401"/>
      <c r="E866" s="482"/>
      <c r="F866" s="401"/>
    </row>
    <row r="867" spans="1:6" s="603" customFormat="1" ht="30">
      <c r="A867" s="604"/>
      <c r="B867" s="530" t="s">
        <v>1174</v>
      </c>
      <c r="C867" s="400"/>
      <c r="D867" s="401"/>
      <c r="E867" s="482"/>
      <c r="F867" s="401"/>
    </row>
    <row r="868" spans="1:6" s="603" customFormat="1">
      <c r="B868" s="530" t="s">
        <v>1139</v>
      </c>
      <c r="C868" s="402" t="s">
        <v>1237</v>
      </c>
      <c r="D868" s="402">
        <v>81.8</v>
      </c>
      <c r="E868" s="483">
        <v>0</v>
      </c>
      <c r="F868" s="402">
        <f>D868*E868</f>
        <v>0</v>
      </c>
    </row>
    <row r="869" spans="1:6" s="603" customFormat="1">
      <c r="A869" s="581"/>
      <c r="B869" s="333"/>
      <c r="C869" s="497"/>
      <c r="D869" s="540"/>
      <c r="E869" s="303"/>
      <c r="F869" s="303"/>
    </row>
    <row r="870" spans="1:6" s="524" customFormat="1">
      <c r="A870" s="554" t="s">
        <v>1160</v>
      </c>
      <c r="B870" s="530" t="s">
        <v>1792</v>
      </c>
      <c r="C870" s="574"/>
      <c r="D870" s="558"/>
      <c r="E870" s="556"/>
      <c r="F870" s="556"/>
    </row>
    <row r="871" spans="1:6" s="524" customFormat="1" ht="75">
      <c r="A871" s="554"/>
      <c r="B871" s="530" t="s">
        <v>1170</v>
      </c>
      <c r="C871" s="574"/>
      <c r="D871" s="558"/>
      <c r="E871" s="556"/>
      <c r="F871" s="556"/>
    </row>
    <row r="872" spans="1:6" s="524" customFormat="1" ht="60">
      <c r="A872" s="554"/>
      <c r="B872" s="530" t="s">
        <v>1171</v>
      </c>
      <c r="C872" s="574"/>
      <c r="D872" s="558"/>
      <c r="E872" s="556"/>
      <c r="F872" s="556"/>
    </row>
    <row r="873" spans="1:6" s="524" customFormat="1" ht="30" customHeight="1">
      <c r="A873" s="554"/>
      <c r="B873" s="530" t="s">
        <v>1172</v>
      </c>
      <c r="C873" s="574"/>
      <c r="D873" s="558"/>
      <c r="E873" s="556"/>
      <c r="F873" s="556"/>
    </row>
    <row r="874" spans="1:6" s="524" customFormat="1">
      <c r="A874" s="554"/>
      <c r="B874" s="530" t="s">
        <v>1173</v>
      </c>
      <c r="C874" s="574"/>
      <c r="D874" s="558"/>
      <c r="E874" s="556"/>
      <c r="F874" s="556"/>
    </row>
    <row r="875" spans="1:6" s="524" customFormat="1" ht="30">
      <c r="A875" s="554"/>
      <c r="B875" s="530" t="s">
        <v>1174</v>
      </c>
      <c r="C875" s="574"/>
      <c r="D875" s="558"/>
      <c r="E875" s="541"/>
      <c r="F875" s="541"/>
    </row>
    <row r="876" spans="1:6" s="524" customFormat="1" ht="17.25">
      <c r="A876" s="554"/>
      <c r="B876" s="530" t="s">
        <v>937</v>
      </c>
      <c r="C876" s="543" t="s">
        <v>1798</v>
      </c>
      <c r="D876" s="543">
        <f>14.6</f>
        <v>14.6</v>
      </c>
      <c r="E876" s="303">
        <v>0</v>
      </c>
      <c r="F876" s="541">
        <f>D876*E876</f>
        <v>0</v>
      </c>
    </row>
    <row r="877" spans="1:6" s="524" customFormat="1">
      <c r="A877" s="525"/>
      <c r="B877" s="333"/>
      <c r="C877" s="497"/>
      <c r="D877" s="540"/>
      <c r="E877" s="556"/>
      <c r="F877" s="556"/>
    </row>
    <row r="878" spans="1:6" s="524" customFormat="1" ht="30">
      <c r="A878" s="554" t="s">
        <v>1791</v>
      </c>
      <c r="B878" s="530" t="s">
        <v>1176</v>
      </c>
      <c r="C878" s="574"/>
      <c r="D878" s="558"/>
      <c r="E878" s="556"/>
      <c r="F878" s="556"/>
    </row>
    <row r="879" spans="1:6" s="524" customFormat="1" ht="75">
      <c r="A879" s="554"/>
      <c r="B879" s="530" t="s">
        <v>1177</v>
      </c>
      <c r="C879" s="574"/>
      <c r="D879" s="558"/>
      <c r="E879" s="556"/>
      <c r="F879" s="556"/>
    </row>
    <row r="880" spans="1:6" s="524" customFormat="1" ht="60">
      <c r="A880" s="554"/>
      <c r="B880" s="530" t="s">
        <v>1171</v>
      </c>
      <c r="C880" s="574"/>
      <c r="D880" s="558"/>
      <c r="E880" s="556"/>
      <c r="F880" s="556"/>
    </row>
    <row r="881" spans="1:6" s="524" customFormat="1" ht="30">
      <c r="A881" s="554"/>
      <c r="B881" s="530" t="s">
        <v>1178</v>
      </c>
      <c r="C881" s="574"/>
      <c r="D881" s="558"/>
      <c r="E881" s="556"/>
      <c r="F881" s="556"/>
    </row>
    <row r="882" spans="1:6" s="524" customFormat="1" ht="39.75" customHeight="1">
      <c r="A882" s="554"/>
      <c r="B882" s="530" t="s">
        <v>1179</v>
      </c>
      <c r="C882" s="574"/>
      <c r="D882" s="558"/>
      <c r="E882" s="541"/>
      <c r="F882" s="541"/>
    </row>
    <row r="883" spans="1:6" s="524" customFormat="1">
      <c r="A883" s="554"/>
      <c r="B883" s="530" t="s">
        <v>1173</v>
      </c>
      <c r="C883" s="574"/>
      <c r="D883" s="558"/>
      <c r="E883" s="541"/>
      <c r="F883" s="541"/>
    </row>
    <row r="884" spans="1:6" s="524" customFormat="1" ht="30">
      <c r="A884" s="525"/>
      <c r="B884" s="530" t="s">
        <v>1174</v>
      </c>
      <c r="C884" s="574"/>
      <c r="D884" s="558"/>
      <c r="E884" s="303"/>
      <c r="F884" s="303"/>
    </row>
    <row r="885" spans="1:6" s="524" customFormat="1" ht="17.25">
      <c r="A885" s="554"/>
      <c r="B885" s="530" t="s">
        <v>937</v>
      </c>
      <c r="C885" s="543" t="s">
        <v>1798</v>
      </c>
      <c r="D885" s="543">
        <f>6.6+9+7.4+8.5</f>
        <v>31.5</v>
      </c>
      <c r="E885" s="303">
        <v>0</v>
      </c>
      <c r="F885" s="541">
        <f>D885*E885</f>
        <v>0</v>
      </c>
    </row>
    <row r="886" spans="1:6" s="524" customFormat="1">
      <c r="A886" s="554"/>
      <c r="B886" s="333"/>
      <c r="C886" s="497"/>
      <c r="D886" s="540"/>
      <c r="E886" s="303"/>
      <c r="F886" s="303"/>
    </row>
    <row r="887" spans="1:6" s="524" customFormat="1">
      <c r="A887" s="536" t="s">
        <v>1157</v>
      </c>
      <c r="B887" s="311" t="str">
        <f>B844</f>
        <v>KERAMIČARSKI RADOVI</v>
      </c>
      <c r="C887" s="656" t="s">
        <v>960</v>
      </c>
      <c r="D887" s="656"/>
      <c r="E887" s="607"/>
      <c r="F887" s="607">
        <f>SUM(F855:F886)</f>
        <v>0</v>
      </c>
    </row>
    <row r="888" spans="1:6" s="524" customFormat="1">
      <c r="A888" s="525"/>
      <c r="B888" s="333"/>
      <c r="C888" s="523"/>
      <c r="D888" s="523"/>
      <c r="E888" s="303"/>
      <c r="F888" s="303"/>
    </row>
    <row r="889" spans="1:6" s="524" customFormat="1" ht="19.5" customHeight="1">
      <c r="A889" s="522" t="s">
        <v>1161</v>
      </c>
      <c r="B889" s="297" t="s">
        <v>749</v>
      </c>
      <c r="C889" s="497"/>
      <c r="D889" s="540"/>
      <c r="E889" s="556"/>
      <c r="F889" s="556"/>
    </row>
    <row r="890" spans="1:6" s="524" customFormat="1">
      <c r="A890" s="554"/>
      <c r="B890" s="333"/>
      <c r="C890" s="497"/>
      <c r="D890" s="540"/>
      <c r="E890" s="556"/>
      <c r="F890" s="556"/>
    </row>
    <row r="891" spans="1:6" s="524" customFormat="1" ht="45">
      <c r="A891" s="608" t="s">
        <v>1168</v>
      </c>
      <c r="B891" s="530" t="s">
        <v>1180</v>
      </c>
      <c r="C891" s="574"/>
      <c r="D891" s="558"/>
      <c r="E891" s="556"/>
      <c r="F891" s="556"/>
    </row>
    <row r="892" spans="1:6" s="524" customFormat="1" ht="165">
      <c r="A892" s="554"/>
      <c r="B892" s="530" t="s">
        <v>1181</v>
      </c>
      <c r="C892" s="574"/>
      <c r="D892" s="558"/>
      <c r="E892" s="556"/>
      <c r="F892" s="556"/>
    </row>
    <row r="893" spans="1:6" s="524" customFormat="1" ht="60">
      <c r="A893" s="554"/>
      <c r="B893" s="530" t="s">
        <v>1182</v>
      </c>
      <c r="C893" s="574"/>
      <c r="D893" s="558"/>
      <c r="E893" s="556"/>
      <c r="F893" s="556"/>
    </row>
    <row r="894" spans="1:6" s="524" customFormat="1" ht="30">
      <c r="A894" s="554"/>
      <c r="B894" s="609" t="s">
        <v>1183</v>
      </c>
      <c r="C894" s="574"/>
      <c r="D894" s="558"/>
      <c r="E894" s="541"/>
      <c r="F894" s="541"/>
    </row>
    <row r="895" spans="1:6" s="546" customFormat="1" ht="45">
      <c r="A895" s="554"/>
      <c r="B895" s="301" t="s">
        <v>1184</v>
      </c>
      <c r="C895" s="496"/>
      <c r="D895" s="558"/>
      <c r="E895" s="541"/>
      <c r="F895" s="541"/>
    </row>
    <row r="896" spans="1:6" s="524" customFormat="1" ht="60">
      <c r="A896" s="525"/>
      <c r="B896" s="530" t="s">
        <v>1185</v>
      </c>
      <c r="C896" s="574"/>
      <c r="D896" s="558"/>
      <c r="E896" s="541"/>
      <c r="F896" s="541"/>
    </row>
    <row r="897" spans="1:7" s="524" customFormat="1" ht="45">
      <c r="A897" s="525"/>
      <c r="B897" s="301" t="s">
        <v>1186</v>
      </c>
      <c r="C897" s="496"/>
      <c r="D897" s="523"/>
      <c r="E897" s="541"/>
      <c r="F897" s="541"/>
    </row>
    <row r="898" spans="1:7" s="524" customFormat="1" ht="30">
      <c r="A898" s="554"/>
      <c r="B898" s="530" t="s">
        <v>1187</v>
      </c>
      <c r="C898" s="574"/>
      <c r="D898" s="558"/>
      <c r="E898" s="541"/>
      <c r="F898" s="541"/>
    </row>
    <row r="899" spans="1:7" s="524" customFormat="1">
      <c r="A899" s="554"/>
      <c r="B899" s="530" t="s">
        <v>937</v>
      </c>
      <c r="C899" s="543"/>
      <c r="D899" s="543"/>
      <c r="E899" s="541"/>
      <c r="F899" s="541"/>
    </row>
    <row r="900" spans="1:7" s="524" customFormat="1" ht="17.25">
      <c r="A900" s="554"/>
      <c r="B900" s="560" t="s">
        <v>1188</v>
      </c>
      <c r="C900" s="543" t="s">
        <v>1798</v>
      </c>
      <c r="D900" s="543">
        <f>(38.5+17.2)*3.7</f>
        <v>206.09000000000003</v>
      </c>
      <c r="E900" s="541">
        <v>0</v>
      </c>
      <c r="F900" s="541">
        <f>D900*E900</f>
        <v>0</v>
      </c>
      <c r="G900" s="569"/>
    </row>
    <row r="901" spans="1:7" s="524" customFormat="1" ht="17.25">
      <c r="A901" s="554"/>
      <c r="B901" s="560" t="s">
        <v>1189</v>
      </c>
      <c r="C901" s="543" t="s">
        <v>1798</v>
      </c>
      <c r="D901" s="543">
        <v>3</v>
      </c>
      <c r="E901" s="541">
        <v>0</v>
      </c>
      <c r="F901" s="541">
        <f>D901*E901</f>
        <v>0</v>
      </c>
    </row>
    <row r="902" spans="1:7" s="524" customFormat="1" ht="17.25">
      <c r="A902" s="554"/>
      <c r="B902" s="560" t="s">
        <v>1190</v>
      </c>
      <c r="C902" s="543" t="s">
        <v>1799</v>
      </c>
      <c r="D902" s="523">
        <v>90.25</v>
      </c>
      <c r="E902" s="541">
        <v>0</v>
      </c>
      <c r="F902" s="541">
        <f>D902*E902</f>
        <v>0</v>
      </c>
    </row>
    <row r="903" spans="1:7" s="524" customFormat="1">
      <c r="A903" s="554"/>
      <c r="B903" s="560"/>
      <c r="C903" s="497"/>
      <c r="D903" s="540"/>
      <c r="E903" s="541"/>
      <c r="F903" s="541"/>
    </row>
    <row r="904" spans="1:7" s="524" customFormat="1" ht="60">
      <c r="A904" s="608" t="s">
        <v>1175</v>
      </c>
      <c r="B904" s="530" t="s">
        <v>1191</v>
      </c>
      <c r="C904" s="574"/>
      <c r="D904" s="558"/>
      <c r="E904" s="541"/>
      <c r="F904" s="541"/>
    </row>
    <row r="905" spans="1:7" s="524" customFormat="1">
      <c r="A905" s="554"/>
      <c r="B905" s="530" t="s">
        <v>1192</v>
      </c>
      <c r="C905" s="574"/>
      <c r="D905" s="558"/>
      <c r="E905" s="541"/>
      <c r="F905" s="541"/>
    </row>
    <row r="906" spans="1:7" s="524" customFormat="1">
      <c r="A906" s="554"/>
      <c r="B906" s="530" t="s">
        <v>1193</v>
      </c>
      <c r="C906" s="574"/>
      <c r="D906" s="558"/>
      <c r="E906" s="541"/>
      <c r="F906" s="541"/>
    </row>
    <row r="907" spans="1:7" s="524" customFormat="1">
      <c r="A907" s="554"/>
      <c r="B907" s="530" t="s">
        <v>1194</v>
      </c>
      <c r="C907" s="574"/>
      <c r="D907" s="558"/>
      <c r="E907" s="541"/>
      <c r="F907" s="541"/>
    </row>
    <row r="908" spans="1:7" s="524" customFormat="1">
      <c r="A908" s="554"/>
      <c r="B908" s="530" t="s">
        <v>1195</v>
      </c>
      <c r="C908" s="574"/>
      <c r="D908" s="558"/>
      <c r="E908" s="541"/>
      <c r="F908" s="541"/>
    </row>
    <row r="909" spans="1:7" s="524" customFormat="1">
      <c r="A909" s="554"/>
      <c r="B909" s="530" t="s">
        <v>1196</v>
      </c>
      <c r="C909" s="574"/>
      <c r="D909" s="558"/>
      <c r="E909" s="541"/>
      <c r="F909" s="541"/>
    </row>
    <row r="910" spans="1:7" s="524" customFormat="1">
      <c r="A910" s="554"/>
      <c r="B910" s="530" t="s">
        <v>1197</v>
      </c>
      <c r="C910" s="574"/>
      <c r="D910" s="558"/>
      <c r="E910" s="541"/>
      <c r="F910" s="541"/>
    </row>
    <row r="911" spans="1:7" s="524" customFormat="1">
      <c r="A911" s="554"/>
      <c r="B911" s="530" t="s">
        <v>937</v>
      </c>
      <c r="C911" s="574"/>
      <c r="D911" s="558"/>
      <c r="E911" s="541"/>
      <c r="F911" s="541"/>
    </row>
    <row r="912" spans="1:7" s="524" customFormat="1" ht="17.25">
      <c r="A912" s="554"/>
      <c r="B912" s="560" t="s">
        <v>1198</v>
      </c>
      <c r="C912" s="543" t="s">
        <v>1798</v>
      </c>
      <c r="D912" s="543">
        <v>90.25</v>
      </c>
      <c r="E912" s="541">
        <v>0</v>
      </c>
      <c r="F912" s="541">
        <f>D912*E912</f>
        <v>0</v>
      </c>
    </row>
    <row r="913" spans="1:6" s="524" customFormat="1" ht="17.25">
      <c r="A913" s="554"/>
      <c r="B913" s="560" t="s">
        <v>1189</v>
      </c>
      <c r="C913" s="543" t="s">
        <v>1798</v>
      </c>
      <c r="D913" s="543">
        <v>3</v>
      </c>
      <c r="E913" s="541">
        <v>0</v>
      </c>
      <c r="F913" s="541">
        <f>D913*E913</f>
        <v>0</v>
      </c>
    </row>
    <row r="914" spans="1:6" s="524" customFormat="1" ht="17.25">
      <c r="A914" s="554"/>
      <c r="B914" s="560" t="s">
        <v>1199</v>
      </c>
      <c r="C914" s="543" t="s">
        <v>1800</v>
      </c>
      <c r="D914" s="543">
        <v>206.09</v>
      </c>
      <c r="E914" s="541">
        <v>0</v>
      </c>
      <c r="F914" s="541">
        <f>D914*E914</f>
        <v>0</v>
      </c>
    </row>
    <row r="915" spans="1:6" s="524" customFormat="1" ht="17.25">
      <c r="A915" s="554"/>
      <c r="B915" s="560" t="s">
        <v>1200</v>
      </c>
      <c r="C915" s="543" t="s">
        <v>1800</v>
      </c>
      <c r="D915" s="543">
        <v>115</v>
      </c>
      <c r="E915" s="541">
        <v>0</v>
      </c>
      <c r="F915" s="541">
        <f>D915*E915</f>
        <v>0</v>
      </c>
    </row>
    <row r="916" spans="1:6" s="524" customFormat="1">
      <c r="A916" s="554"/>
      <c r="B916" s="490"/>
      <c r="C916" s="564"/>
      <c r="D916" s="565"/>
      <c r="E916" s="541"/>
      <c r="F916" s="541"/>
    </row>
    <row r="917" spans="1:6" s="524" customFormat="1">
      <c r="A917" s="610" t="s">
        <v>1161</v>
      </c>
      <c r="B917" s="311" t="str">
        <f>B889</f>
        <v>SOBOSLIKARSKI RADOVI</v>
      </c>
      <c r="C917" s="656" t="s">
        <v>960</v>
      </c>
      <c r="D917" s="656"/>
      <c r="E917" s="607"/>
      <c r="F917" s="611">
        <f>SUM(F900:F916)</f>
        <v>0</v>
      </c>
    </row>
    <row r="918" spans="1:6" s="524" customFormat="1">
      <c r="A918" s="612"/>
      <c r="B918" s="609"/>
      <c r="C918" s="531"/>
      <c r="D918" s="558"/>
      <c r="E918" s="541"/>
      <c r="F918" s="541"/>
    </row>
    <row r="919" spans="1:6" s="524" customFormat="1" ht="15.75" thickBot="1">
      <c r="A919" s="613"/>
      <c r="B919" s="659" t="s">
        <v>1201</v>
      </c>
      <c r="C919" s="659"/>
      <c r="D919" s="659"/>
      <c r="E919" s="614"/>
      <c r="F919" s="614"/>
    </row>
    <row r="920" spans="1:6" s="524" customFormat="1" ht="15.75" thickTop="1">
      <c r="A920" s="612"/>
      <c r="B920" s="615"/>
      <c r="C920" s="616"/>
      <c r="D920" s="617"/>
      <c r="E920" s="618"/>
      <c r="F920" s="619"/>
    </row>
    <row r="921" spans="1:6" s="524" customFormat="1">
      <c r="A921" s="620" t="str">
        <f>A583</f>
        <v>I.1.</v>
      </c>
      <c r="B921" s="621" t="str">
        <f>B583</f>
        <v xml:space="preserve"> RADOVI RUŠENJA I DEMONTAŽE</v>
      </c>
      <c r="C921" s="622"/>
      <c r="D921" s="622"/>
      <c r="E921" s="623"/>
      <c r="F921" s="624">
        <f>F583</f>
        <v>0</v>
      </c>
    </row>
    <row r="922" spans="1:6" s="524" customFormat="1">
      <c r="A922" s="625"/>
      <c r="B922" s="626"/>
      <c r="C922" s="617"/>
      <c r="D922" s="617"/>
      <c r="E922" s="618"/>
      <c r="F922" s="619"/>
    </row>
    <row r="923" spans="1:6" s="524" customFormat="1">
      <c r="A923" s="620" t="str">
        <f>A640</f>
        <v>I.2.</v>
      </c>
      <c r="B923" s="621" t="str">
        <f>B640</f>
        <v>ZIDARSKI RADOVI</v>
      </c>
      <c r="C923" s="622"/>
      <c r="D923" s="622"/>
      <c r="E923" s="623"/>
      <c r="F923" s="624">
        <f>F640</f>
        <v>0</v>
      </c>
    </row>
    <row r="924" spans="1:6" s="524" customFormat="1">
      <c r="A924" s="625"/>
      <c r="B924" s="626"/>
      <c r="C924" s="617"/>
      <c r="D924" s="617"/>
      <c r="E924" s="618"/>
      <c r="F924" s="619"/>
    </row>
    <row r="925" spans="1:6" s="290" customFormat="1">
      <c r="A925" s="620" t="str">
        <f>A731</f>
        <v>I.3.</v>
      </c>
      <c r="B925" s="621" t="str">
        <f>B731</f>
        <v>GIPSKARTONSKI RADOVI I SPUŠTENI STROPOVI</v>
      </c>
      <c r="C925" s="622"/>
      <c r="D925" s="622"/>
      <c r="E925" s="623"/>
      <c r="F925" s="624">
        <f>F731</f>
        <v>0</v>
      </c>
    </row>
    <row r="926" spans="1:6" s="524" customFormat="1">
      <c r="A926" s="625"/>
      <c r="B926" s="626"/>
      <c r="C926" s="617"/>
      <c r="D926" s="617"/>
      <c r="E926" s="618"/>
      <c r="F926" s="619"/>
    </row>
    <row r="927" spans="1:6" s="524" customFormat="1" ht="15.75" customHeight="1">
      <c r="A927" s="620" t="str">
        <f>A753</f>
        <v>I.4.</v>
      </c>
      <c r="B927" s="651" t="str">
        <f>B753</f>
        <v xml:space="preserve">IZOLATERSKI, KROVOPOKRIVAČKI I LIMARSKI RADOVI </v>
      </c>
      <c r="C927" s="651"/>
      <c r="D927" s="622"/>
      <c r="E927" s="623"/>
      <c r="F927" s="624">
        <f>F753</f>
        <v>0</v>
      </c>
    </row>
    <row r="928" spans="1:6" s="524" customFormat="1">
      <c r="A928" s="625"/>
      <c r="B928" s="626"/>
      <c r="C928" s="617"/>
      <c r="D928" s="617"/>
      <c r="E928" s="618"/>
      <c r="F928" s="619"/>
    </row>
    <row r="929" spans="1:6" s="524" customFormat="1">
      <c r="A929" s="620" t="str">
        <f>A770</f>
        <v>I.5.</v>
      </c>
      <c r="B929" s="621" t="str">
        <f>B770</f>
        <v>FASADERSKI RADOVI</v>
      </c>
      <c r="C929" s="627"/>
      <c r="D929" s="622"/>
      <c r="E929" s="623"/>
      <c r="F929" s="624">
        <f>F770</f>
        <v>0</v>
      </c>
    </row>
    <row r="930" spans="1:6" s="524" customFormat="1">
      <c r="A930" s="625"/>
      <c r="B930" s="626"/>
      <c r="C930" s="617"/>
      <c r="D930" s="617"/>
      <c r="E930" s="618"/>
      <c r="F930" s="619"/>
    </row>
    <row r="931" spans="1:6" s="524" customFormat="1">
      <c r="A931" s="620" t="str">
        <f>A816</f>
        <v>I.6.</v>
      </c>
      <c r="B931" s="621" t="str">
        <f>B816</f>
        <v>STOLARSKI RADOVI</v>
      </c>
      <c r="C931" s="622"/>
      <c r="D931" s="622"/>
      <c r="E931" s="623"/>
      <c r="F931" s="376">
        <f>F816</f>
        <v>0</v>
      </c>
    </row>
    <row r="932" spans="1:6" s="524" customFormat="1">
      <c r="A932" s="628"/>
      <c r="B932" s="629"/>
      <c r="C932" s="630"/>
      <c r="D932" s="630"/>
      <c r="E932" s="631"/>
      <c r="F932" s="318"/>
    </row>
    <row r="933" spans="1:6" s="524" customFormat="1">
      <c r="A933" s="620" t="s">
        <v>1140</v>
      </c>
      <c r="B933" s="621" t="str">
        <f>B831</f>
        <v>UNUTARNJA ALUMINIJSKA BRAVARIJA</v>
      </c>
      <c r="C933" s="622"/>
      <c r="D933" s="622"/>
      <c r="E933" s="623"/>
      <c r="F933" s="624">
        <f>F831</f>
        <v>0</v>
      </c>
    </row>
    <row r="934" spans="1:6" s="524" customFormat="1">
      <c r="A934" s="625"/>
      <c r="B934" s="626"/>
      <c r="C934" s="617"/>
      <c r="D934" s="617"/>
      <c r="E934" s="618"/>
      <c r="F934" s="619"/>
    </row>
    <row r="935" spans="1:6" s="524" customFormat="1" ht="15" customHeight="1">
      <c r="A935" s="620" t="s">
        <v>1149</v>
      </c>
      <c r="B935" s="621" t="str">
        <f>B833</f>
        <v>VANJSKA PVC BRAVARIJA</v>
      </c>
      <c r="C935" s="622"/>
      <c r="D935" s="622"/>
      <c r="E935" s="623"/>
      <c r="F935" s="624">
        <f>F842</f>
        <v>0</v>
      </c>
    </row>
    <row r="936" spans="1:6" s="524" customFormat="1">
      <c r="A936" s="625"/>
      <c r="B936" s="626"/>
      <c r="C936" s="617"/>
      <c r="D936" s="617"/>
      <c r="E936" s="618"/>
      <c r="F936" s="619"/>
    </row>
    <row r="937" spans="1:6" s="524" customFormat="1">
      <c r="A937" s="620" t="str">
        <f>A887</f>
        <v>I.9.</v>
      </c>
      <c r="B937" s="621" t="str">
        <f>B887</f>
        <v>KERAMIČARSKI RADOVI</v>
      </c>
      <c r="C937" s="622"/>
      <c r="D937" s="622"/>
      <c r="E937" s="623"/>
      <c r="F937" s="624">
        <f>F887</f>
        <v>0</v>
      </c>
    </row>
    <row r="938" spans="1:6" s="524" customFormat="1">
      <c r="A938" s="625"/>
      <c r="B938" s="626"/>
      <c r="C938" s="617"/>
      <c r="D938" s="617"/>
      <c r="E938" s="618"/>
      <c r="F938" s="619"/>
    </row>
    <row r="939" spans="1:6" s="524" customFormat="1">
      <c r="A939" s="620" t="str">
        <f>A889</f>
        <v>I.10.</v>
      </c>
      <c r="B939" s="621" t="str">
        <f>B917</f>
        <v>SOBOSLIKARSKI RADOVI</v>
      </c>
      <c r="C939" s="622"/>
      <c r="D939" s="622"/>
      <c r="E939" s="623"/>
      <c r="F939" s="624">
        <f>F917</f>
        <v>0</v>
      </c>
    </row>
    <row r="940" spans="1:6" s="524" customFormat="1">
      <c r="A940" s="632"/>
      <c r="B940" s="626"/>
      <c r="C940" s="617"/>
      <c r="D940" s="617"/>
      <c r="E940" s="618"/>
      <c r="F940" s="619"/>
    </row>
    <row r="941" spans="1:6" s="524" customFormat="1">
      <c r="A941" s="633"/>
      <c r="B941" s="629" t="s">
        <v>1771</v>
      </c>
      <c r="C941" s="630"/>
      <c r="D941" s="630"/>
      <c r="E941" s="648">
        <f>SUM(F921:F939)</f>
        <v>0</v>
      </c>
      <c r="F941" s="648"/>
    </row>
    <row r="942" spans="1:6" s="524" customFormat="1" ht="12.75" customHeight="1">
      <c r="A942" s="634"/>
      <c r="B942" s="301"/>
      <c r="C942" s="496"/>
      <c r="D942" s="496"/>
      <c r="E942" s="488"/>
      <c r="F942" s="488"/>
    </row>
    <row r="943" spans="1:6" s="524" customFormat="1" ht="12.75" customHeight="1">
      <c r="A943" s="580"/>
      <c r="B943" s="333"/>
      <c r="C943" s="497"/>
      <c r="D943" s="540"/>
      <c r="E943" s="303"/>
      <c r="F943" s="511"/>
    </row>
    <row r="944" spans="1:6" s="524" customFormat="1">
      <c r="A944" s="581"/>
      <c r="B944" s="597"/>
      <c r="C944" s="635"/>
      <c r="D944" s="635"/>
      <c r="E944" s="636"/>
      <c r="F944" s="636"/>
    </row>
    <row r="945" spans="1:7" s="524" customFormat="1">
      <c r="A945" s="485"/>
      <c r="B945" s="490"/>
      <c r="C945" s="487"/>
      <c r="D945" s="487"/>
      <c r="E945" s="488"/>
      <c r="F945" s="488"/>
    </row>
    <row r="946" spans="1:7" s="524" customFormat="1">
      <c r="A946" s="485"/>
      <c r="B946" s="490"/>
      <c r="C946" s="487"/>
      <c r="D946" s="487"/>
      <c r="E946" s="488"/>
      <c r="F946" s="488"/>
    </row>
    <row r="947" spans="1:7" s="524" customFormat="1">
      <c r="A947" s="485"/>
      <c r="B947" s="490"/>
      <c r="C947" s="487"/>
      <c r="D947" s="487"/>
      <c r="E947" s="488"/>
      <c r="F947" s="488"/>
    </row>
    <row r="948" spans="1:7" s="524" customFormat="1">
      <c r="A948" s="485"/>
      <c r="B948" s="490"/>
      <c r="C948" s="487"/>
      <c r="D948" s="487"/>
      <c r="E948" s="488"/>
      <c r="F948" s="488"/>
    </row>
    <row r="949" spans="1:7" s="637" customFormat="1">
      <c r="A949" s="485"/>
      <c r="B949" s="490"/>
      <c r="C949" s="487"/>
      <c r="D949" s="487"/>
      <c r="E949" s="488"/>
      <c r="F949" s="488"/>
    </row>
    <row r="950" spans="1:7" s="559" customFormat="1" ht="338.25" customHeight="1">
      <c r="A950" s="485"/>
      <c r="B950" s="490"/>
      <c r="C950" s="487"/>
      <c r="D950" s="487"/>
      <c r="E950" s="488"/>
      <c r="F950" s="488"/>
    </row>
    <row r="951" spans="1:7" s="559" customFormat="1">
      <c r="A951" s="485"/>
      <c r="B951" s="490"/>
      <c r="C951" s="487"/>
      <c r="D951" s="487"/>
      <c r="E951" s="488"/>
      <c r="F951" s="488"/>
    </row>
    <row r="952" spans="1:7" s="524" customFormat="1">
      <c r="A952" s="485"/>
      <c r="B952" s="490"/>
      <c r="C952" s="487"/>
      <c r="D952" s="487"/>
      <c r="E952" s="488"/>
      <c r="F952" s="488"/>
    </row>
    <row r="953" spans="1:7" s="524" customFormat="1">
      <c r="A953" s="485"/>
      <c r="B953" s="490"/>
      <c r="C953" s="487"/>
      <c r="D953" s="487"/>
      <c r="E953" s="488"/>
      <c r="F953" s="488"/>
      <c r="G953" s="569"/>
    </row>
    <row r="954" spans="1:7" s="524" customFormat="1">
      <c r="A954" s="485"/>
      <c r="B954" s="490"/>
      <c r="C954" s="487"/>
      <c r="D954" s="487"/>
      <c r="E954" s="488"/>
      <c r="F954" s="488"/>
    </row>
    <row r="955" spans="1:7" s="524" customFormat="1">
      <c r="A955" s="485"/>
      <c r="B955" s="490"/>
      <c r="C955" s="487"/>
      <c r="D955" s="487"/>
      <c r="E955" s="488"/>
      <c r="F955" s="488"/>
    </row>
    <row r="956" spans="1:7" s="517" customFormat="1">
      <c r="A956" s="485"/>
      <c r="B956" s="490"/>
      <c r="C956" s="487"/>
      <c r="D956" s="487"/>
      <c r="E956" s="488"/>
      <c r="F956" s="488"/>
    </row>
    <row r="957" spans="1:7" s="524" customFormat="1">
      <c r="A957" s="485"/>
      <c r="B957" s="490"/>
      <c r="C957" s="487"/>
      <c r="D957" s="487"/>
      <c r="E957" s="488"/>
      <c r="F957" s="488"/>
    </row>
    <row r="958" spans="1:7" s="524" customFormat="1">
      <c r="A958" s="485"/>
      <c r="B958" s="490"/>
      <c r="C958" s="487"/>
      <c r="D958" s="487"/>
      <c r="E958" s="488"/>
      <c r="F958" s="488"/>
    </row>
    <row r="959" spans="1:7" s="524" customFormat="1">
      <c r="A959" s="485"/>
      <c r="B959" s="490"/>
      <c r="C959" s="487"/>
      <c r="D959" s="487"/>
      <c r="E959" s="488"/>
      <c r="F959" s="488"/>
    </row>
    <row r="960" spans="1:7" s="524" customFormat="1">
      <c r="A960" s="485"/>
      <c r="B960" s="490"/>
      <c r="C960" s="487"/>
      <c r="D960" s="487"/>
      <c r="E960" s="488"/>
      <c r="F960" s="488"/>
    </row>
    <row r="961" spans="1:6" s="524" customFormat="1">
      <c r="A961" s="485"/>
      <c r="B961" s="490"/>
      <c r="C961" s="487"/>
      <c r="D961" s="487"/>
      <c r="E961" s="488"/>
      <c r="F961" s="488"/>
    </row>
    <row r="962" spans="1:6" s="559" customFormat="1">
      <c r="A962" s="485"/>
      <c r="B962" s="490"/>
      <c r="C962" s="487"/>
      <c r="D962" s="487"/>
      <c r="E962" s="488"/>
      <c r="F962" s="488"/>
    </row>
    <row r="963" spans="1:6" s="559" customFormat="1">
      <c r="A963" s="485"/>
      <c r="B963" s="490"/>
      <c r="C963" s="487"/>
      <c r="D963" s="487"/>
      <c r="E963" s="488"/>
      <c r="F963" s="488"/>
    </row>
    <row r="964" spans="1:6" s="559" customFormat="1">
      <c r="A964" s="485"/>
      <c r="B964" s="490"/>
      <c r="C964" s="487"/>
      <c r="D964" s="487"/>
      <c r="E964" s="488"/>
      <c r="F964" s="488"/>
    </row>
    <row r="965" spans="1:6" s="524" customFormat="1">
      <c r="A965" s="485"/>
      <c r="B965" s="490"/>
      <c r="C965" s="487"/>
      <c r="D965" s="487"/>
      <c r="E965" s="488"/>
      <c r="F965" s="488"/>
    </row>
    <row r="966" spans="1:6" s="559" customFormat="1">
      <c r="A966" s="485"/>
      <c r="B966" s="490"/>
      <c r="C966" s="487"/>
      <c r="D966" s="487"/>
      <c r="E966" s="488"/>
      <c r="F966" s="488"/>
    </row>
    <row r="967" spans="1:6" s="559" customFormat="1">
      <c r="A967" s="485"/>
      <c r="B967" s="490"/>
      <c r="C967" s="487"/>
      <c r="D967" s="487"/>
      <c r="E967" s="488"/>
      <c r="F967" s="488"/>
    </row>
    <row r="968" spans="1:6" s="559" customFormat="1">
      <c r="A968" s="485"/>
      <c r="B968" s="490"/>
      <c r="C968" s="487"/>
      <c r="D968" s="487"/>
      <c r="E968" s="488"/>
      <c r="F968" s="488"/>
    </row>
    <row r="969" spans="1:6" s="559" customFormat="1">
      <c r="A969" s="485"/>
      <c r="B969" s="490"/>
      <c r="C969" s="487"/>
      <c r="D969" s="487"/>
      <c r="E969" s="488"/>
      <c r="F969" s="488"/>
    </row>
    <row r="970" spans="1:6" s="524" customFormat="1">
      <c r="A970" s="485"/>
      <c r="B970" s="490"/>
      <c r="C970" s="487"/>
      <c r="D970" s="487"/>
      <c r="E970" s="488"/>
      <c r="F970" s="488"/>
    </row>
    <row r="971" spans="1:6" s="524" customFormat="1">
      <c r="A971" s="485"/>
      <c r="B971" s="490"/>
      <c r="C971" s="487"/>
      <c r="D971" s="487"/>
      <c r="E971" s="488"/>
      <c r="F971" s="488"/>
    </row>
    <row r="972" spans="1:6" s="524" customFormat="1">
      <c r="A972" s="485"/>
      <c r="B972" s="490"/>
      <c r="C972" s="487"/>
      <c r="D972" s="487"/>
      <c r="E972" s="488"/>
      <c r="F972" s="488"/>
    </row>
    <row r="973" spans="1:6" s="559" customFormat="1">
      <c r="A973" s="485"/>
      <c r="B973" s="490"/>
      <c r="C973" s="487"/>
      <c r="D973" s="487"/>
      <c r="E973" s="488"/>
      <c r="F973" s="488"/>
    </row>
    <row r="974" spans="1:6" s="566" customFormat="1">
      <c r="A974" s="485"/>
      <c r="B974" s="490"/>
      <c r="C974" s="487"/>
      <c r="D974" s="487"/>
      <c r="E974" s="488"/>
      <c r="F974" s="488"/>
    </row>
    <row r="975" spans="1:6" s="559" customFormat="1">
      <c r="A975" s="485"/>
      <c r="B975" s="490"/>
      <c r="C975" s="487"/>
      <c r="D975" s="487"/>
      <c r="E975" s="488"/>
      <c r="F975" s="488"/>
    </row>
    <row r="976" spans="1:6" s="566" customFormat="1">
      <c r="A976" s="485"/>
      <c r="B976" s="490"/>
      <c r="C976" s="487"/>
      <c r="D976" s="487"/>
      <c r="E976" s="488"/>
      <c r="F976" s="488"/>
    </row>
    <row r="977" spans="1:6" s="566" customFormat="1">
      <c r="A977" s="485"/>
      <c r="B977" s="490"/>
      <c r="C977" s="487"/>
      <c r="D977" s="487"/>
      <c r="E977" s="488"/>
      <c r="F977" s="488"/>
    </row>
    <row r="978" spans="1:6" s="566" customFormat="1">
      <c r="A978" s="485"/>
      <c r="B978" s="490"/>
      <c r="C978" s="487"/>
      <c r="D978" s="487"/>
      <c r="E978" s="488"/>
      <c r="F978" s="488"/>
    </row>
    <row r="979" spans="1:6" s="566" customFormat="1">
      <c r="A979" s="485"/>
      <c r="B979" s="490"/>
      <c r="C979" s="487"/>
      <c r="D979" s="487"/>
      <c r="E979" s="488"/>
      <c r="F979" s="488"/>
    </row>
    <row r="980" spans="1:6" s="566" customFormat="1">
      <c r="A980" s="485"/>
      <c r="B980" s="490"/>
      <c r="C980" s="487"/>
      <c r="D980" s="487"/>
      <c r="E980" s="488"/>
      <c r="F980" s="488"/>
    </row>
    <row r="981" spans="1:6" s="566" customFormat="1">
      <c r="A981" s="485"/>
      <c r="B981" s="490"/>
      <c r="C981" s="487"/>
      <c r="D981" s="487"/>
      <c r="E981" s="488"/>
      <c r="F981" s="488"/>
    </row>
    <row r="982" spans="1:6" s="566" customFormat="1">
      <c r="A982" s="485"/>
      <c r="B982" s="490"/>
      <c r="C982" s="487"/>
      <c r="D982" s="487"/>
      <c r="E982" s="488"/>
      <c r="F982" s="488"/>
    </row>
    <row r="983" spans="1:6" s="566" customFormat="1">
      <c r="A983" s="485"/>
      <c r="B983" s="490"/>
      <c r="C983" s="487"/>
      <c r="D983" s="487"/>
      <c r="E983" s="488"/>
      <c r="F983" s="488"/>
    </row>
    <row r="984" spans="1:6" s="566" customFormat="1">
      <c r="A984" s="485"/>
      <c r="B984" s="490"/>
      <c r="C984" s="487"/>
      <c r="D984" s="487"/>
      <c r="E984" s="488"/>
      <c r="F984" s="488"/>
    </row>
    <row r="985" spans="1:6" s="566" customFormat="1">
      <c r="A985" s="485"/>
      <c r="B985" s="490"/>
      <c r="C985" s="487"/>
      <c r="D985" s="487"/>
      <c r="E985" s="488"/>
      <c r="F985" s="488"/>
    </row>
    <row r="986" spans="1:6" s="566" customFormat="1">
      <c r="A986" s="485"/>
      <c r="B986" s="490"/>
      <c r="C986" s="487"/>
      <c r="D986" s="487"/>
      <c r="E986" s="488"/>
      <c r="F986" s="488"/>
    </row>
    <row r="987" spans="1:6" s="566" customFormat="1">
      <c r="A987" s="485"/>
      <c r="B987" s="490"/>
      <c r="C987" s="487"/>
      <c r="D987" s="487"/>
      <c r="E987" s="488"/>
      <c r="F987" s="488"/>
    </row>
    <row r="988" spans="1:6" s="566" customFormat="1">
      <c r="A988" s="485"/>
      <c r="B988" s="490"/>
      <c r="C988" s="487"/>
      <c r="D988" s="487"/>
      <c r="E988" s="488"/>
      <c r="F988" s="488"/>
    </row>
    <row r="989" spans="1:6" s="566" customFormat="1">
      <c r="A989" s="485"/>
      <c r="B989" s="490"/>
      <c r="C989" s="487"/>
      <c r="D989" s="487"/>
      <c r="E989" s="488"/>
      <c r="F989" s="488"/>
    </row>
    <row r="990" spans="1:6" s="566" customFormat="1">
      <c r="A990" s="485"/>
      <c r="B990" s="490"/>
      <c r="C990" s="487"/>
      <c r="D990" s="487"/>
      <c r="E990" s="488"/>
      <c r="F990" s="488"/>
    </row>
    <row r="991" spans="1:6" s="566" customFormat="1">
      <c r="A991" s="485"/>
      <c r="B991" s="490"/>
      <c r="C991" s="487"/>
      <c r="D991" s="487"/>
      <c r="E991" s="488"/>
      <c r="F991" s="488"/>
    </row>
    <row r="992" spans="1:6" s="566" customFormat="1">
      <c r="A992" s="485"/>
      <c r="B992" s="490"/>
      <c r="C992" s="487"/>
      <c r="D992" s="487"/>
      <c r="E992" s="488"/>
      <c r="F992" s="488"/>
    </row>
    <row r="993" spans="1:6" s="566" customFormat="1">
      <c r="A993" s="485"/>
      <c r="B993" s="490"/>
      <c r="C993" s="487"/>
      <c r="D993" s="487"/>
      <c r="E993" s="488"/>
      <c r="F993" s="488"/>
    </row>
    <row r="994" spans="1:6" s="566" customFormat="1">
      <c r="A994" s="485"/>
      <c r="B994" s="490"/>
      <c r="C994" s="487"/>
      <c r="D994" s="487"/>
      <c r="E994" s="488"/>
      <c r="F994" s="488"/>
    </row>
    <row r="995" spans="1:6" s="566" customFormat="1">
      <c r="A995" s="485"/>
      <c r="B995" s="490"/>
      <c r="C995" s="487"/>
      <c r="D995" s="487"/>
      <c r="E995" s="488"/>
      <c r="F995" s="488"/>
    </row>
    <row r="996" spans="1:6" s="566" customFormat="1">
      <c r="A996" s="485"/>
      <c r="B996" s="490"/>
      <c r="C996" s="487"/>
      <c r="D996" s="487"/>
      <c r="E996" s="488"/>
      <c r="F996" s="488"/>
    </row>
    <row r="997" spans="1:6" s="566" customFormat="1">
      <c r="A997" s="485"/>
      <c r="B997" s="490"/>
      <c r="C997" s="487"/>
      <c r="D997" s="487"/>
      <c r="E997" s="488"/>
      <c r="F997" s="488"/>
    </row>
    <row r="998" spans="1:6" s="559" customFormat="1">
      <c r="A998" s="485"/>
      <c r="B998" s="490"/>
      <c r="C998" s="487"/>
      <c r="D998" s="487"/>
      <c r="E998" s="488"/>
      <c r="F998" s="488"/>
    </row>
    <row r="999" spans="1:6" s="544" customFormat="1">
      <c r="A999" s="485"/>
      <c r="B999" s="490"/>
      <c r="C999" s="487"/>
      <c r="D999" s="487"/>
      <c r="E999" s="488"/>
      <c r="F999" s="488"/>
    </row>
    <row r="1000" spans="1:6" s="544" customFormat="1">
      <c r="A1000" s="485"/>
      <c r="B1000" s="490"/>
      <c r="C1000" s="487"/>
      <c r="D1000" s="487"/>
      <c r="E1000" s="488"/>
      <c r="F1000" s="488"/>
    </row>
    <row r="1001" spans="1:6" s="544" customFormat="1">
      <c r="A1001" s="485"/>
      <c r="B1001" s="490"/>
      <c r="C1001" s="487"/>
      <c r="D1001" s="487"/>
      <c r="E1001" s="488"/>
      <c r="F1001" s="488"/>
    </row>
    <row r="1002" spans="1:6" s="544" customFormat="1">
      <c r="A1002" s="485"/>
      <c r="B1002" s="490"/>
      <c r="C1002" s="487"/>
      <c r="D1002" s="487"/>
      <c r="E1002" s="488"/>
      <c r="F1002" s="488"/>
    </row>
    <row r="1003" spans="1:6" s="544" customFormat="1">
      <c r="A1003" s="485"/>
      <c r="B1003" s="490"/>
      <c r="C1003" s="487"/>
      <c r="D1003" s="487"/>
      <c r="E1003" s="488"/>
      <c r="F1003" s="488"/>
    </row>
    <row r="1004" spans="1:6" s="544" customFormat="1">
      <c r="A1004" s="485"/>
      <c r="B1004" s="490"/>
      <c r="C1004" s="487"/>
      <c r="D1004" s="487"/>
      <c r="E1004" s="488"/>
      <c r="F1004" s="488"/>
    </row>
    <row r="1005" spans="1:6" s="524" customFormat="1">
      <c r="A1005" s="485"/>
      <c r="B1005" s="490"/>
      <c r="C1005" s="487"/>
      <c r="D1005" s="487"/>
      <c r="E1005" s="488"/>
      <c r="F1005" s="488"/>
    </row>
    <row r="1006" spans="1:6" s="524" customFormat="1">
      <c r="A1006" s="485"/>
      <c r="B1006" s="490"/>
      <c r="C1006" s="487"/>
      <c r="D1006" s="487"/>
      <c r="E1006" s="488"/>
      <c r="F1006" s="488"/>
    </row>
    <row r="1007" spans="1:6" s="544" customFormat="1">
      <c r="A1007" s="485"/>
      <c r="B1007" s="490"/>
      <c r="C1007" s="487"/>
      <c r="D1007" s="487"/>
      <c r="E1007" s="488"/>
      <c r="F1007" s="488"/>
    </row>
    <row r="1008" spans="1:6" s="559" customFormat="1">
      <c r="A1008" s="485"/>
      <c r="B1008" s="490"/>
      <c r="C1008" s="487"/>
      <c r="D1008" s="487"/>
      <c r="E1008" s="488"/>
      <c r="F1008" s="488"/>
    </row>
    <row r="1009" spans="1:6" s="524" customFormat="1">
      <c r="A1009" s="485"/>
      <c r="B1009" s="490"/>
      <c r="C1009" s="487"/>
      <c r="D1009" s="487"/>
      <c r="E1009" s="488"/>
      <c r="F1009" s="488"/>
    </row>
    <row r="1010" spans="1:6" s="524" customFormat="1">
      <c r="A1010" s="485"/>
      <c r="B1010" s="490"/>
      <c r="C1010" s="487"/>
      <c r="D1010" s="487"/>
      <c r="E1010" s="488"/>
      <c r="F1010" s="488"/>
    </row>
    <row r="1011" spans="1:6" s="524" customFormat="1">
      <c r="A1011" s="485"/>
      <c r="B1011" s="490"/>
      <c r="C1011" s="487"/>
      <c r="D1011" s="487"/>
      <c r="E1011" s="488"/>
      <c r="F1011" s="488"/>
    </row>
    <row r="1012" spans="1:6" s="524" customFormat="1">
      <c r="A1012" s="485"/>
      <c r="B1012" s="490"/>
      <c r="C1012" s="487"/>
      <c r="D1012" s="487"/>
      <c r="E1012" s="488"/>
      <c r="F1012" s="488"/>
    </row>
    <row r="1013" spans="1:6" s="524" customFormat="1">
      <c r="A1013" s="485"/>
      <c r="B1013" s="490"/>
      <c r="C1013" s="487"/>
      <c r="D1013" s="487"/>
      <c r="E1013" s="488"/>
      <c r="F1013" s="488"/>
    </row>
    <row r="1014" spans="1:6" s="524" customFormat="1">
      <c r="A1014" s="485"/>
      <c r="B1014" s="490"/>
      <c r="C1014" s="487"/>
      <c r="D1014" s="487"/>
      <c r="E1014" s="488"/>
      <c r="F1014" s="488"/>
    </row>
    <row r="1015" spans="1:6" s="524" customFormat="1">
      <c r="A1015" s="485"/>
      <c r="B1015" s="490"/>
      <c r="C1015" s="487"/>
      <c r="D1015" s="487"/>
      <c r="E1015" s="488"/>
      <c r="F1015" s="488"/>
    </row>
    <row r="1016" spans="1:6" s="524" customFormat="1">
      <c r="A1016" s="485"/>
      <c r="B1016" s="490"/>
      <c r="C1016" s="487"/>
      <c r="D1016" s="487"/>
      <c r="E1016" s="488"/>
      <c r="F1016" s="488"/>
    </row>
    <row r="1017" spans="1:6" s="524" customFormat="1">
      <c r="A1017" s="485"/>
      <c r="B1017" s="490"/>
      <c r="C1017" s="487"/>
      <c r="D1017" s="487"/>
      <c r="E1017" s="488"/>
      <c r="F1017" s="488"/>
    </row>
    <row r="1018" spans="1:6" s="524" customFormat="1">
      <c r="A1018" s="485"/>
      <c r="B1018" s="490"/>
      <c r="C1018" s="487"/>
      <c r="D1018" s="487"/>
      <c r="E1018" s="488"/>
      <c r="F1018" s="488"/>
    </row>
    <row r="1019" spans="1:6" s="524" customFormat="1">
      <c r="A1019" s="485"/>
      <c r="B1019" s="490"/>
      <c r="C1019" s="487"/>
      <c r="D1019" s="487"/>
      <c r="E1019" s="488"/>
      <c r="F1019" s="488"/>
    </row>
    <row r="1020" spans="1:6" s="524" customFormat="1">
      <c r="A1020" s="485"/>
      <c r="B1020" s="490"/>
      <c r="C1020" s="487"/>
      <c r="D1020" s="487"/>
      <c r="E1020" s="488"/>
      <c r="F1020" s="488"/>
    </row>
    <row r="1021" spans="1:6" s="524" customFormat="1">
      <c r="A1021" s="485"/>
      <c r="B1021" s="490"/>
      <c r="C1021" s="487"/>
      <c r="D1021" s="487"/>
      <c r="E1021" s="488"/>
      <c r="F1021" s="488"/>
    </row>
    <row r="1022" spans="1:6" s="559" customFormat="1">
      <c r="A1022" s="485"/>
      <c r="B1022" s="490"/>
      <c r="C1022" s="487"/>
      <c r="D1022" s="487"/>
      <c r="E1022" s="488"/>
      <c r="F1022" s="488"/>
    </row>
    <row r="1023" spans="1:6" s="559" customFormat="1">
      <c r="A1023" s="485"/>
      <c r="B1023" s="490"/>
      <c r="C1023" s="487"/>
      <c r="D1023" s="487"/>
      <c r="E1023" s="488"/>
      <c r="F1023" s="488"/>
    </row>
    <row r="1024" spans="1:6" s="559" customFormat="1">
      <c r="A1024" s="485"/>
      <c r="B1024" s="490"/>
      <c r="C1024" s="487"/>
      <c r="D1024" s="487"/>
      <c r="E1024" s="488"/>
      <c r="F1024" s="488"/>
    </row>
    <row r="1025" spans="1:6" s="524" customFormat="1">
      <c r="A1025" s="485"/>
      <c r="B1025" s="490"/>
      <c r="C1025" s="487"/>
      <c r="D1025" s="487"/>
      <c r="E1025" s="488"/>
      <c r="F1025" s="488"/>
    </row>
    <row r="1026" spans="1:6" s="559" customFormat="1">
      <c r="A1026" s="485"/>
      <c r="B1026" s="490"/>
      <c r="C1026" s="487"/>
      <c r="D1026" s="487"/>
      <c r="E1026" s="488"/>
      <c r="F1026" s="488"/>
    </row>
    <row r="1027" spans="1:6" s="559" customFormat="1">
      <c r="A1027" s="485"/>
      <c r="B1027" s="490"/>
      <c r="C1027" s="487"/>
      <c r="D1027" s="487"/>
      <c r="E1027" s="488"/>
      <c r="F1027" s="488"/>
    </row>
    <row r="1028" spans="1:6" s="559" customFormat="1">
      <c r="A1028" s="485"/>
      <c r="B1028" s="490"/>
      <c r="C1028" s="487"/>
      <c r="D1028" s="487"/>
      <c r="E1028" s="488"/>
      <c r="F1028" s="488"/>
    </row>
    <row r="1029" spans="1:6" s="559" customFormat="1">
      <c r="A1029" s="485"/>
      <c r="B1029" s="490"/>
      <c r="C1029" s="487"/>
      <c r="D1029" s="487"/>
      <c r="E1029" s="488"/>
      <c r="F1029" s="488"/>
    </row>
    <row r="1030" spans="1:6" s="559" customFormat="1">
      <c r="A1030" s="485"/>
      <c r="B1030" s="490"/>
      <c r="C1030" s="487"/>
      <c r="D1030" s="487"/>
      <c r="E1030" s="488"/>
      <c r="F1030" s="488"/>
    </row>
    <row r="1031" spans="1:6" s="524" customFormat="1">
      <c r="A1031" s="485"/>
      <c r="B1031" s="490"/>
      <c r="C1031" s="487"/>
      <c r="D1031" s="487"/>
      <c r="E1031" s="488"/>
      <c r="F1031" s="488"/>
    </row>
    <row r="1032" spans="1:6" s="559" customFormat="1">
      <c r="A1032" s="485"/>
      <c r="B1032" s="490"/>
      <c r="C1032" s="487"/>
      <c r="D1032" s="487"/>
      <c r="E1032" s="488"/>
      <c r="F1032" s="488"/>
    </row>
    <row r="1033" spans="1:6" s="559" customFormat="1">
      <c r="A1033" s="485"/>
      <c r="B1033" s="490"/>
      <c r="C1033" s="487"/>
      <c r="D1033" s="487"/>
      <c r="E1033" s="488"/>
      <c r="F1033" s="488"/>
    </row>
    <row r="1034" spans="1:6" s="559" customFormat="1">
      <c r="A1034" s="485"/>
      <c r="B1034" s="490"/>
      <c r="C1034" s="487"/>
      <c r="D1034" s="487"/>
      <c r="E1034" s="488"/>
      <c r="F1034" s="488"/>
    </row>
    <row r="1035" spans="1:6" s="559" customFormat="1">
      <c r="A1035" s="485"/>
      <c r="B1035" s="490"/>
      <c r="C1035" s="487"/>
      <c r="D1035" s="487"/>
      <c r="E1035" s="488"/>
      <c r="F1035" s="488"/>
    </row>
    <row r="1036" spans="1:6" s="544" customFormat="1">
      <c r="A1036" s="485"/>
      <c r="B1036" s="490"/>
      <c r="C1036" s="487"/>
      <c r="D1036" s="487"/>
      <c r="E1036" s="488"/>
      <c r="F1036" s="488"/>
    </row>
    <row r="1037" spans="1:6" s="544" customFormat="1">
      <c r="A1037" s="485"/>
      <c r="B1037" s="490"/>
      <c r="C1037" s="487"/>
      <c r="D1037" s="487"/>
      <c r="E1037" s="488"/>
      <c r="F1037" s="488"/>
    </row>
    <row r="1038" spans="1:6" s="544" customFormat="1">
      <c r="A1038" s="485"/>
      <c r="B1038" s="490"/>
      <c r="C1038" s="487"/>
      <c r="D1038" s="487"/>
      <c r="E1038" s="488"/>
      <c r="F1038" s="488"/>
    </row>
    <row r="1039" spans="1:6" s="544" customFormat="1">
      <c r="A1039" s="485"/>
      <c r="B1039" s="490"/>
      <c r="C1039" s="487"/>
      <c r="D1039" s="487"/>
      <c r="E1039" s="488"/>
      <c r="F1039" s="488"/>
    </row>
    <row r="1040" spans="1:6" s="544" customFormat="1">
      <c r="A1040" s="485"/>
      <c r="B1040" s="490"/>
      <c r="C1040" s="487"/>
      <c r="D1040" s="487"/>
      <c r="E1040" s="488"/>
      <c r="F1040" s="488"/>
    </row>
    <row r="1041" spans="1:6" s="544" customFormat="1">
      <c r="A1041" s="485"/>
      <c r="B1041" s="490"/>
      <c r="C1041" s="487"/>
      <c r="D1041" s="487"/>
      <c r="E1041" s="488"/>
      <c r="F1041" s="488"/>
    </row>
    <row r="1042" spans="1:6" s="544" customFormat="1">
      <c r="A1042" s="485"/>
      <c r="B1042" s="490"/>
      <c r="C1042" s="487"/>
      <c r="D1042" s="487"/>
      <c r="E1042" s="488"/>
      <c r="F1042" s="488"/>
    </row>
    <row r="1043" spans="1:6" s="544" customFormat="1">
      <c r="A1043" s="485"/>
      <c r="B1043" s="490"/>
      <c r="C1043" s="487"/>
      <c r="D1043" s="487"/>
      <c r="E1043" s="488"/>
      <c r="F1043" s="488"/>
    </row>
    <row r="1044" spans="1:6" s="544" customFormat="1">
      <c r="A1044" s="485"/>
      <c r="B1044" s="490"/>
      <c r="C1044" s="487"/>
      <c r="D1044" s="487"/>
      <c r="E1044" s="488"/>
      <c r="F1044" s="488"/>
    </row>
    <row r="1045" spans="1:6" s="544" customFormat="1">
      <c r="A1045" s="485"/>
      <c r="B1045" s="490"/>
      <c r="C1045" s="487"/>
      <c r="D1045" s="487"/>
      <c r="E1045" s="488"/>
      <c r="F1045" s="488"/>
    </row>
    <row r="1046" spans="1:6" s="544" customFormat="1">
      <c r="A1046" s="485"/>
      <c r="B1046" s="490"/>
      <c r="C1046" s="487"/>
      <c r="D1046" s="487"/>
      <c r="E1046" s="488"/>
      <c r="F1046" s="488"/>
    </row>
    <row r="1047" spans="1:6" s="544" customFormat="1">
      <c r="A1047" s="485"/>
      <c r="B1047" s="490"/>
      <c r="C1047" s="487"/>
      <c r="D1047" s="487"/>
      <c r="E1047" s="488"/>
      <c r="F1047" s="488"/>
    </row>
    <row r="1048" spans="1:6" s="544" customFormat="1">
      <c r="A1048" s="485"/>
      <c r="B1048" s="490"/>
      <c r="C1048" s="487"/>
      <c r="D1048" s="487"/>
      <c r="E1048" s="488"/>
      <c r="F1048" s="488"/>
    </row>
    <row r="1049" spans="1:6" s="566" customFormat="1">
      <c r="A1049" s="485"/>
      <c r="B1049" s="490"/>
      <c r="C1049" s="487"/>
      <c r="D1049" s="487"/>
      <c r="E1049" s="488"/>
      <c r="F1049" s="488"/>
    </row>
    <row r="1050" spans="1:6" s="524" customFormat="1">
      <c r="A1050" s="485"/>
      <c r="B1050" s="490"/>
      <c r="C1050" s="487"/>
      <c r="D1050" s="487"/>
      <c r="E1050" s="488"/>
      <c r="F1050" s="488"/>
    </row>
    <row r="1051" spans="1:6" s="524" customFormat="1">
      <c r="A1051" s="485"/>
      <c r="B1051" s="490"/>
      <c r="C1051" s="487"/>
      <c r="D1051" s="487"/>
      <c r="E1051" s="488"/>
      <c r="F1051" s="488"/>
    </row>
    <row r="1052" spans="1:6" s="524" customFormat="1">
      <c r="A1052" s="485"/>
      <c r="B1052" s="490"/>
      <c r="C1052" s="487"/>
      <c r="D1052" s="487"/>
      <c r="E1052" s="488"/>
      <c r="F1052" s="488"/>
    </row>
    <row r="1053" spans="1:6" s="524" customFormat="1">
      <c r="A1053" s="485"/>
      <c r="B1053" s="490"/>
      <c r="C1053" s="487"/>
      <c r="D1053" s="487"/>
      <c r="E1053" s="488"/>
      <c r="F1053" s="488"/>
    </row>
    <row r="1054" spans="1:6" s="524" customFormat="1">
      <c r="A1054" s="485"/>
      <c r="B1054" s="490"/>
      <c r="C1054" s="487"/>
      <c r="D1054" s="487"/>
      <c r="E1054" s="488"/>
      <c r="F1054" s="488"/>
    </row>
    <row r="1055" spans="1:6" s="524" customFormat="1">
      <c r="A1055" s="485"/>
      <c r="B1055" s="490"/>
      <c r="C1055" s="487"/>
      <c r="D1055" s="487"/>
      <c r="E1055" s="488"/>
      <c r="F1055" s="488"/>
    </row>
    <row r="1056" spans="1:6" s="524" customFormat="1">
      <c r="A1056" s="485"/>
      <c r="B1056" s="490"/>
      <c r="C1056" s="487"/>
      <c r="D1056" s="487"/>
      <c r="E1056" s="488"/>
      <c r="F1056" s="488"/>
    </row>
    <row r="1057" spans="1:6" s="524" customFormat="1">
      <c r="A1057" s="485"/>
      <c r="B1057" s="490"/>
      <c r="C1057" s="487"/>
      <c r="D1057" s="487"/>
      <c r="E1057" s="488"/>
      <c r="F1057" s="488"/>
    </row>
    <row r="1058" spans="1:6" s="524" customFormat="1">
      <c r="A1058" s="485"/>
      <c r="B1058" s="490"/>
      <c r="C1058" s="487"/>
      <c r="D1058" s="487"/>
      <c r="E1058" s="488"/>
      <c r="F1058" s="488"/>
    </row>
    <row r="1059" spans="1:6" s="524" customFormat="1">
      <c r="A1059" s="485"/>
      <c r="B1059" s="490"/>
      <c r="C1059" s="487"/>
      <c r="D1059" s="487"/>
      <c r="E1059" s="488"/>
      <c r="F1059" s="488"/>
    </row>
    <row r="1060" spans="1:6" s="524" customFormat="1">
      <c r="A1060" s="485"/>
      <c r="B1060" s="490"/>
      <c r="C1060" s="487"/>
      <c r="D1060" s="487"/>
      <c r="E1060" s="488"/>
      <c r="F1060" s="488"/>
    </row>
    <row r="1061" spans="1:6" s="524" customFormat="1">
      <c r="A1061" s="485"/>
      <c r="B1061" s="490"/>
      <c r="C1061" s="487"/>
      <c r="D1061" s="487"/>
      <c r="E1061" s="488"/>
      <c r="F1061" s="488"/>
    </row>
    <row r="1062" spans="1:6" s="524" customFormat="1">
      <c r="A1062" s="485"/>
      <c r="B1062" s="490"/>
      <c r="C1062" s="487"/>
      <c r="D1062" s="487"/>
      <c r="E1062" s="488"/>
      <c r="F1062" s="488"/>
    </row>
    <row r="1063" spans="1:6" s="524" customFormat="1">
      <c r="A1063" s="485"/>
      <c r="B1063" s="490"/>
      <c r="C1063" s="487"/>
      <c r="D1063" s="487"/>
      <c r="E1063" s="488"/>
      <c r="F1063" s="488"/>
    </row>
    <row r="1064" spans="1:6" s="559" customFormat="1">
      <c r="A1064" s="485"/>
      <c r="B1064" s="490"/>
      <c r="C1064" s="487"/>
      <c r="D1064" s="487"/>
      <c r="E1064" s="488"/>
      <c r="F1064" s="488"/>
    </row>
    <row r="1065" spans="1:6" s="559" customFormat="1">
      <c r="A1065" s="485"/>
      <c r="B1065" s="490"/>
      <c r="C1065" s="487"/>
      <c r="D1065" s="487"/>
      <c r="E1065" s="488"/>
      <c r="F1065" s="488"/>
    </row>
    <row r="1066" spans="1:6" s="559" customFormat="1">
      <c r="A1066" s="485"/>
      <c r="B1066" s="490"/>
      <c r="C1066" s="487"/>
      <c r="D1066" s="487"/>
      <c r="E1066" s="488"/>
      <c r="F1066" s="488"/>
    </row>
    <row r="1067" spans="1:6" s="559" customFormat="1">
      <c r="A1067" s="485"/>
      <c r="B1067" s="490"/>
      <c r="C1067" s="487"/>
      <c r="D1067" s="487"/>
      <c r="E1067" s="488"/>
      <c r="F1067" s="488"/>
    </row>
    <row r="1068" spans="1:6" s="559" customFormat="1">
      <c r="A1068" s="485"/>
      <c r="B1068" s="490"/>
      <c r="C1068" s="487"/>
      <c r="D1068" s="487"/>
      <c r="E1068" s="488"/>
      <c r="F1068" s="488"/>
    </row>
    <row r="1069" spans="1:6" s="559" customFormat="1">
      <c r="A1069" s="485"/>
      <c r="B1069" s="490"/>
      <c r="C1069" s="487"/>
      <c r="D1069" s="487"/>
      <c r="E1069" s="488"/>
      <c r="F1069" s="488"/>
    </row>
    <row r="1070" spans="1:6" s="559" customFormat="1">
      <c r="A1070" s="485"/>
      <c r="B1070" s="490"/>
      <c r="C1070" s="487"/>
      <c r="D1070" s="487"/>
      <c r="E1070" s="488"/>
      <c r="F1070" s="488"/>
    </row>
    <row r="1071" spans="1:6" s="524" customFormat="1">
      <c r="A1071" s="485"/>
      <c r="B1071" s="490"/>
      <c r="C1071" s="487"/>
      <c r="D1071" s="487"/>
      <c r="E1071" s="488"/>
      <c r="F1071" s="488"/>
    </row>
    <row r="1072" spans="1:6" s="559" customFormat="1">
      <c r="A1072" s="485"/>
      <c r="B1072" s="490"/>
      <c r="C1072" s="487"/>
      <c r="D1072" s="487"/>
      <c r="E1072" s="488"/>
      <c r="F1072" s="488"/>
    </row>
    <row r="1073" spans="1:6" s="559" customFormat="1">
      <c r="A1073" s="485"/>
      <c r="B1073" s="490"/>
      <c r="C1073" s="487"/>
      <c r="D1073" s="487"/>
      <c r="E1073" s="488"/>
      <c r="F1073" s="488"/>
    </row>
    <row r="1074" spans="1:6" s="559" customFormat="1">
      <c r="A1074" s="485"/>
      <c r="B1074" s="490"/>
      <c r="C1074" s="487"/>
      <c r="D1074" s="487"/>
      <c r="E1074" s="488"/>
      <c r="F1074" s="488"/>
    </row>
    <row r="1075" spans="1:6" s="559" customFormat="1">
      <c r="A1075" s="485"/>
      <c r="B1075" s="490"/>
      <c r="C1075" s="487"/>
      <c r="D1075" s="487"/>
      <c r="E1075" s="488"/>
      <c r="F1075" s="488"/>
    </row>
    <row r="1076" spans="1:6" s="559" customFormat="1">
      <c r="A1076" s="485"/>
      <c r="B1076" s="490"/>
      <c r="C1076" s="487"/>
      <c r="D1076" s="487"/>
      <c r="E1076" s="488"/>
      <c r="F1076" s="488"/>
    </row>
    <row r="1077" spans="1:6" s="559" customFormat="1">
      <c r="A1077" s="485"/>
      <c r="B1077" s="490"/>
      <c r="C1077" s="487"/>
      <c r="D1077" s="487"/>
      <c r="E1077" s="488"/>
      <c r="F1077" s="488"/>
    </row>
    <row r="1078" spans="1:6" s="559" customFormat="1">
      <c r="A1078" s="485"/>
      <c r="B1078" s="490"/>
      <c r="C1078" s="487"/>
      <c r="D1078" s="487"/>
      <c r="E1078" s="488"/>
      <c r="F1078" s="488"/>
    </row>
    <row r="1079" spans="1:6" s="559" customFormat="1">
      <c r="A1079" s="485"/>
      <c r="B1079" s="490"/>
      <c r="C1079" s="487"/>
      <c r="D1079" s="487"/>
      <c r="E1079" s="488"/>
      <c r="F1079" s="488"/>
    </row>
    <row r="1080" spans="1:6" s="524" customFormat="1">
      <c r="A1080" s="485"/>
      <c r="B1080" s="490"/>
      <c r="C1080" s="487"/>
      <c r="D1080" s="487"/>
      <c r="E1080" s="488"/>
      <c r="F1080" s="488"/>
    </row>
    <row r="1081" spans="1:6" s="559" customFormat="1">
      <c r="A1081" s="485"/>
      <c r="B1081" s="490"/>
      <c r="C1081" s="487"/>
      <c r="D1081" s="487"/>
      <c r="E1081" s="488"/>
      <c r="F1081" s="488"/>
    </row>
    <row r="1082" spans="1:6" s="559" customFormat="1">
      <c r="A1082" s="485"/>
      <c r="B1082" s="490"/>
      <c r="C1082" s="487"/>
      <c r="D1082" s="487"/>
      <c r="E1082" s="488"/>
      <c r="F1082" s="488"/>
    </row>
    <row r="1083" spans="1:6" s="559" customFormat="1">
      <c r="A1083" s="485"/>
      <c r="B1083" s="490"/>
      <c r="C1083" s="487"/>
      <c r="D1083" s="487"/>
      <c r="E1083" s="488"/>
      <c r="F1083" s="488"/>
    </row>
    <row r="1084" spans="1:6" s="559" customFormat="1">
      <c r="A1084" s="485"/>
      <c r="B1084" s="490"/>
      <c r="C1084" s="487"/>
      <c r="D1084" s="487"/>
      <c r="E1084" s="488"/>
      <c r="F1084" s="488"/>
    </row>
    <row r="1085" spans="1:6" s="559" customFormat="1">
      <c r="A1085" s="485"/>
      <c r="B1085" s="490"/>
      <c r="C1085" s="487"/>
      <c r="D1085" s="487"/>
      <c r="E1085" s="488"/>
      <c r="F1085" s="488"/>
    </row>
    <row r="1086" spans="1:6" s="559" customFormat="1">
      <c r="A1086" s="485"/>
      <c r="B1086" s="490"/>
      <c r="C1086" s="487"/>
      <c r="D1086" s="487"/>
      <c r="E1086" s="488"/>
      <c r="F1086" s="488"/>
    </row>
    <row r="1087" spans="1:6" s="524" customFormat="1">
      <c r="A1087" s="485"/>
      <c r="B1087" s="490"/>
      <c r="C1087" s="487"/>
      <c r="D1087" s="487"/>
      <c r="E1087" s="488"/>
      <c r="F1087" s="488"/>
    </row>
    <row r="1088" spans="1:6" s="559" customFormat="1">
      <c r="A1088" s="485"/>
      <c r="B1088" s="490"/>
      <c r="C1088" s="487"/>
      <c r="D1088" s="487"/>
      <c r="E1088" s="488"/>
      <c r="F1088" s="488"/>
    </row>
    <row r="1089" spans="1:6" s="559" customFormat="1">
      <c r="A1089" s="485"/>
      <c r="B1089" s="490"/>
      <c r="C1089" s="487"/>
      <c r="D1089" s="487"/>
      <c r="E1089" s="488"/>
      <c r="F1089" s="488"/>
    </row>
    <row r="1090" spans="1:6" s="559" customFormat="1">
      <c r="A1090" s="485"/>
      <c r="B1090" s="490"/>
      <c r="C1090" s="487"/>
      <c r="D1090" s="487"/>
      <c r="E1090" s="488"/>
      <c r="F1090" s="488"/>
    </row>
    <row r="1091" spans="1:6" s="559" customFormat="1">
      <c r="A1091" s="485"/>
      <c r="B1091" s="490"/>
      <c r="C1091" s="487"/>
      <c r="D1091" s="487"/>
      <c r="E1091" s="488"/>
      <c r="F1091" s="488"/>
    </row>
    <row r="1092" spans="1:6" s="559" customFormat="1">
      <c r="A1092" s="485"/>
      <c r="B1092" s="490"/>
      <c r="C1092" s="487"/>
      <c r="D1092" s="487"/>
      <c r="E1092" s="488"/>
      <c r="F1092" s="488"/>
    </row>
    <row r="1093" spans="1:6" s="559" customFormat="1">
      <c r="A1093" s="485"/>
      <c r="B1093" s="490"/>
      <c r="C1093" s="487"/>
      <c r="D1093" s="487"/>
      <c r="E1093" s="488"/>
      <c r="F1093" s="488"/>
    </row>
    <row r="1094" spans="1:6" s="566" customFormat="1">
      <c r="A1094" s="485"/>
      <c r="B1094" s="490"/>
      <c r="C1094" s="487"/>
      <c r="D1094" s="487"/>
      <c r="E1094" s="488"/>
      <c r="F1094" s="488"/>
    </row>
    <row r="1095" spans="1:6" s="524" customFormat="1">
      <c r="A1095" s="485"/>
      <c r="B1095" s="490"/>
      <c r="C1095" s="487"/>
      <c r="D1095" s="487"/>
      <c r="E1095" s="488"/>
      <c r="F1095" s="488"/>
    </row>
    <row r="1096" spans="1:6" s="524" customFormat="1">
      <c r="A1096" s="485"/>
      <c r="B1096" s="490"/>
      <c r="C1096" s="487"/>
      <c r="D1096" s="487"/>
      <c r="E1096" s="488"/>
      <c r="F1096" s="488"/>
    </row>
    <row r="1097" spans="1:6" s="524" customFormat="1">
      <c r="A1097" s="485"/>
      <c r="B1097" s="490"/>
      <c r="C1097" s="487"/>
      <c r="D1097" s="487"/>
      <c r="E1097" s="488"/>
      <c r="F1097" s="488"/>
    </row>
    <row r="1098" spans="1:6" s="524" customFormat="1">
      <c r="A1098" s="485"/>
      <c r="B1098" s="490"/>
      <c r="C1098" s="487"/>
      <c r="D1098" s="487"/>
      <c r="E1098" s="488"/>
      <c r="F1098" s="488"/>
    </row>
    <row r="1099" spans="1:6" s="559" customFormat="1">
      <c r="A1099" s="485"/>
      <c r="B1099" s="490"/>
      <c r="C1099" s="487"/>
      <c r="D1099" s="487"/>
      <c r="E1099" s="488"/>
      <c r="F1099" s="488"/>
    </row>
    <row r="1100" spans="1:6" s="559" customFormat="1">
      <c r="A1100" s="485"/>
      <c r="B1100" s="490"/>
      <c r="C1100" s="487"/>
      <c r="D1100" s="487"/>
      <c r="E1100" s="488"/>
      <c r="F1100" s="488"/>
    </row>
    <row r="1101" spans="1:6" s="559" customFormat="1">
      <c r="A1101" s="485"/>
      <c r="B1101" s="490"/>
      <c r="C1101" s="487"/>
      <c r="D1101" s="487"/>
      <c r="E1101" s="488"/>
      <c r="F1101" s="488"/>
    </row>
    <row r="1102" spans="1:6" s="559" customFormat="1">
      <c r="A1102" s="485"/>
      <c r="B1102" s="490"/>
      <c r="C1102" s="487"/>
      <c r="D1102" s="487"/>
      <c r="E1102" s="488"/>
      <c r="F1102" s="488"/>
    </row>
    <row r="1103" spans="1:6" s="524" customFormat="1">
      <c r="A1103" s="485"/>
      <c r="B1103" s="490"/>
      <c r="C1103" s="487"/>
      <c r="D1103" s="487"/>
      <c r="E1103" s="488"/>
      <c r="F1103" s="488"/>
    </row>
    <row r="1104" spans="1:6" s="559" customFormat="1">
      <c r="A1104" s="485"/>
      <c r="B1104" s="490"/>
      <c r="C1104" s="487"/>
      <c r="D1104" s="487"/>
      <c r="E1104" s="488"/>
      <c r="F1104" s="488"/>
    </row>
    <row r="1105" spans="1:6" s="524" customFormat="1">
      <c r="A1105" s="485"/>
      <c r="B1105" s="490"/>
      <c r="C1105" s="487"/>
      <c r="D1105" s="487"/>
      <c r="E1105" s="488"/>
      <c r="F1105" s="488"/>
    </row>
    <row r="1106" spans="1:6" s="559" customFormat="1">
      <c r="A1106" s="485"/>
      <c r="B1106" s="490"/>
      <c r="C1106" s="487"/>
      <c r="D1106" s="487"/>
      <c r="E1106" s="488"/>
      <c r="F1106" s="488"/>
    </row>
    <row r="1107" spans="1:6" s="559" customFormat="1">
      <c r="A1107" s="485"/>
      <c r="B1107" s="490"/>
      <c r="C1107" s="487"/>
      <c r="D1107" s="487"/>
      <c r="E1107" s="488"/>
      <c r="F1107" s="488"/>
    </row>
    <row r="1108" spans="1:6" s="559" customFormat="1">
      <c r="A1108" s="485"/>
      <c r="B1108" s="490"/>
      <c r="C1108" s="487"/>
      <c r="D1108" s="487"/>
      <c r="E1108" s="488"/>
      <c r="F1108" s="488"/>
    </row>
    <row r="1109" spans="1:6" s="559" customFormat="1">
      <c r="A1109" s="485"/>
      <c r="B1109" s="490"/>
      <c r="C1109" s="487"/>
      <c r="D1109" s="487"/>
      <c r="E1109" s="488"/>
      <c r="F1109" s="488"/>
    </row>
    <row r="1110" spans="1:6" s="559" customFormat="1">
      <c r="A1110" s="485"/>
      <c r="B1110" s="490"/>
      <c r="C1110" s="487"/>
      <c r="D1110" s="487"/>
      <c r="E1110" s="488"/>
      <c r="F1110" s="488"/>
    </row>
    <row r="1111" spans="1:6" s="559" customFormat="1">
      <c r="A1111" s="485"/>
      <c r="B1111" s="490"/>
      <c r="C1111" s="487"/>
      <c r="D1111" s="487"/>
      <c r="E1111" s="488"/>
      <c r="F1111" s="488"/>
    </row>
    <row r="1112" spans="1:6" s="559" customFormat="1">
      <c r="A1112" s="485"/>
      <c r="B1112" s="490"/>
      <c r="C1112" s="487"/>
      <c r="D1112" s="487"/>
      <c r="E1112" s="488"/>
      <c r="F1112" s="488"/>
    </row>
    <row r="1113" spans="1:6" s="524" customFormat="1">
      <c r="A1113" s="485"/>
      <c r="B1113" s="490"/>
      <c r="C1113" s="487"/>
      <c r="D1113" s="487"/>
      <c r="E1113" s="488"/>
      <c r="F1113" s="488"/>
    </row>
    <row r="1114" spans="1:6" s="559" customFormat="1">
      <c r="A1114" s="485"/>
      <c r="B1114" s="490"/>
      <c r="C1114" s="487"/>
      <c r="D1114" s="487"/>
      <c r="E1114" s="488"/>
      <c r="F1114" s="488"/>
    </row>
    <row r="1115" spans="1:6" s="559" customFormat="1">
      <c r="A1115" s="485"/>
      <c r="B1115" s="490"/>
      <c r="C1115" s="487"/>
      <c r="D1115" s="487"/>
      <c r="E1115" s="488"/>
      <c r="F1115" s="488"/>
    </row>
    <row r="1116" spans="1:6" s="559" customFormat="1">
      <c r="A1116" s="485"/>
      <c r="B1116" s="490"/>
      <c r="C1116" s="487"/>
      <c r="D1116" s="487"/>
      <c r="E1116" s="488"/>
      <c r="F1116" s="488"/>
    </row>
    <row r="1117" spans="1:6" s="559" customFormat="1">
      <c r="A1117" s="485"/>
      <c r="B1117" s="490"/>
      <c r="C1117" s="487"/>
      <c r="D1117" s="487"/>
      <c r="E1117" s="488"/>
      <c r="F1117" s="488"/>
    </row>
    <row r="1118" spans="1:6" s="559" customFormat="1">
      <c r="A1118" s="485"/>
      <c r="B1118" s="490"/>
      <c r="C1118" s="487"/>
      <c r="D1118" s="487"/>
      <c r="E1118" s="488"/>
      <c r="F1118" s="488"/>
    </row>
    <row r="1119" spans="1:6" s="559" customFormat="1">
      <c r="A1119" s="485"/>
      <c r="B1119" s="490"/>
      <c r="C1119" s="487"/>
      <c r="D1119" s="487"/>
      <c r="E1119" s="488"/>
      <c r="F1119" s="488"/>
    </row>
    <row r="1120" spans="1:6" s="559" customFormat="1">
      <c r="A1120" s="485"/>
      <c r="B1120" s="490"/>
      <c r="C1120" s="487"/>
      <c r="D1120" s="487"/>
      <c r="E1120" s="488"/>
      <c r="F1120" s="488"/>
    </row>
    <row r="1121" spans="1:6" s="559" customFormat="1">
      <c r="A1121" s="485"/>
      <c r="B1121" s="490"/>
      <c r="C1121" s="487"/>
      <c r="D1121" s="487"/>
      <c r="E1121" s="488"/>
      <c r="F1121" s="488"/>
    </row>
    <row r="1122" spans="1:6" s="559" customFormat="1">
      <c r="A1122" s="485"/>
      <c r="B1122" s="490"/>
      <c r="C1122" s="487"/>
      <c r="D1122" s="487"/>
      <c r="E1122" s="488"/>
      <c r="F1122" s="488"/>
    </row>
    <row r="1123" spans="1:6" s="559" customFormat="1">
      <c r="A1123" s="485"/>
      <c r="B1123" s="490"/>
      <c r="C1123" s="487"/>
      <c r="D1123" s="487"/>
      <c r="E1123" s="488"/>
      <c r="F1123" s="488"/>
    </row>
    <row r="1124" spans="1:6" s="559" customFormat="1">
      <c r="A1124" s="485"/>
      <c r="B1124" s="490"/>
      <c r="C1124" s="487"/>
      <c r="D1124" s="487"/>
      <c r="E1124" s="488"/>
      <c r="F1124" s="488"/>
    </row>
    <row r="1125" spans="1:6" s="559" customFormat="1">
      <c r="A1125" s="485"/>
      <c r="B1125" s="490"/>
      <c r="C1125" s="487"/>
      <c r="D1125" s="487"/>
      <c r="E1125" s="488"/>
      <c r="F1125" s="488"/>
    </row>
    <row r="1126" spans="1:6" s="559" customFormat="1">
      <c r="A1126" s="485"/>
      <c r="B1126" s="490"/>
      <c r="C1126" s="487"/>
      <c r="D1126" s="487"/>
      <c r="E1126" s="488"/>
      <c r="F1126" s="488"/>
    </row>
    <row r="1127" spans="1:6" s="559" customFormat="1">
      <c r="A1127" s="485"/>
      <c r="B1127" s="490"/>
      <c r="C1127" s="487"/>
      <c r="D1127" s="487"/>
      <c r="E1127" s="488"/>
      <c r="F1127" s="488"/>
    </row>
    <row r="1128" spans="1:6" s="559" customFormat="1">
      <c r="A1128" s="485"/>
      <c r="B1128" s="490"/>
      <c r="C1128" s="487"/>
      <c r="D1128" s="487"/>
      <c r="E1128" s="488"/>
      <c r="F1128" s="488"/>
    </row>
    <row r="1129" spans="1:6" s="566" customFormat="1">
      <c r="A1129" s="485"/>
      <c r="B1129" s="490"/>
      <c r="C1129" s="487"/>
      <c r="D1129" s="487"/>
      <c r="E1129" s="488"/>
      <c r="F1129" s="488"/>
    </row>
    <row r="1130" spans="1:6" s="524" customFormat="1">
      <c r="A1130" s="485"/>
      <c r="B1130" s="490"/>
      <c r="C1130" s="487"/>
      <c r="D1130" s="487"/>
      <c r="E1130" s="488"/>
      <c r="F1130" s="488"/>
    </row>
    <row r="1131" spans="1:6" s="559" customFormat="1">
      <c r="A1131" s="485"/>
      <c r="B1131" s="490"/>
      <c r="C1131" s="487"/>
      <c r="D1131" s="487"/>
      <c r="E1131" s="488"/>
      <c r="F1131" s="488"/>
    </row>
    <row r="1132" spans="1:6" s="559" customFormat="1">
      <c r="A1132" s="485"/>
      <c r="B1132" s="490"/>
      <c r="C1132" s="487"/>
      <c r="D1132" s="487"/>
      <c r="E1132" s="488"/>
      <c r="F1132" s="488"/>
    </row>
  </sheetData>
  <mergeCells count="349">
    <mergeCell ref="A28:F28"/>
    <mergeCell ref="C47:F47"/>
    <mergeCell ref="B52:F52"/>
    <mergeCell ref="B53:F53"/>
    <mergeCell ref="B54:F54"/>
    <mergeCell ref="B55:F55"/>
    <mergeCell ref="C45:D45"/>
    <mergeCell ref="B56:F56"/>
    <mergeCell ref="B57:F57"/>
    <mergeCell ref="B58:F58"/>
    <mergeCell ref="B59:F59"/>
    <mergeCell ref="B60:F60"/>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4:F84"/>
    <mergeCell ref="B85:F85"/>
    <mergeCell ref="B86:F86"/>
    <mergeCell ref="B87:F87"/>
    <mergeCell ref="B88:F88"/>
    <mergeCell ref="B89:F89"/>
    <mergeCell ref="B90:F90"/>
    <mergeCell ref="B91:F91"/>
    <mergeCell ref="B92:F92"/>
    <mergeCell ref="B93:F93"/>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109:F109"/>
    <mergeCell ref="B110:F110"/>
    <mergeCell ref="B111:F111"/>
    <mergeCell ref="B112:F112"/>
    <mergeCell ref="B113:F113"/>
    <mergeCell ref="B114:F114"/>
    <mergeCell ref="B115:F115"/>
    <mergeCell ref="B116:F116"/>
    <mergeCell ref="B117:F117"/>
    <mergeCell ref="B118:F118"/>
    <mergeCell ref="B119:F119"/>
    <mergeCell ref="B120:F120"/>
    <mergeCell ref="B121:F121"/>
    <mergeCell ref="B122:F122"/>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41:F141"/>
    <mergeCell ref="B142:F142"/>
    <mergeCell ref="B144:F144"/>
    <mergeCell ref="B145:F145"/>
    <mergeCell ref="B146:F146"/>
    <mergeCell ref="B147:F147"/>
    <mergeCell ref="B148:F148"/>
    <mergeCell ref="B149:F149"/>
    <mergeCell ref="B150:F150"/>
    <mergeCell ref="B151:F151"/>
    <mergeCell ref="B152:F152"/>
    <mergeCell ref="B153:F153"/>
    <mergeCell ref="B154:F154"/>
    <mergeCell ref="B155:F155"/>
    <mergeCell ref="B156:F156"/>
    <mergeCell ref="B157:F157"/>
    <mergeCell ref="B158:F158"/>
    <mergeCell ref="B159:F159"/>
    <mergeCell ref="B161:F161"/>
    <mergeCell ref="B163:F163"/>
    <mergeCell ref="B165:F165"/>
    <mergeCell ref="B167:F167"/>
    <mergeCell ref="B169:F169"/>
    <mergeCell ref="B171:F171"/>
    <mergeCell ref="B173:F173"/>
    <mergeCell ref="B178:F178"/>
    <mergeCell ref="B179:F179"/>
    <mergeCell ref="B180:F180"/>
    <mergeCell ref="B181:F181"/>
    <mergeCell ref="B182:F182"/>
    <mergeCell ref="B183:F183"/>
    <mergeCell ref="B184:F184"/>
    <mergeCell ref="B187:F187"/>
    <mergeCell ref="B188:F188"/>
    <mergeCell ref="B189:F189"/>
    <mergeCell ref="B193:F193"/>
    <mergeCell ref="B194:F194"/>
    <mergeCell ref="B195:F195"/>
    <mergeCell ref="B196:F196"/>
    <mergeCell ref="B197:F197"/>
    <mergeCell ref="B198:F198"/>
    <mergeCell ref="B199:F199"/>
    <mergeCell ref="B200:F200"/>
    <mergeCell ref="B203:F203"/>
    <mergeCell ref="B204:F204"/>
    <mergeCell ref="B205:F205"/>
    <mergeCell ref="B209:F209"/>
    <mergeCell ref="B210:F210"/>
    <mergeCell ref="B211:F211"/>
    <mergeCell ref="B212:F212"/>
    <mergeCell ref="B213:F213"/>
    <mergeCell ref="B214:F214"/>
    <mergeCell ref="B215:F215"/>
    <mergeCell ref="B216:F216"/>
    <mergeCell ref="B217:F217"/>
    <mergeCell ref="B218:F218"/>
    <mergeCell ref="B219:F219"/>
    <mergeCell ref="B220:F220"/>
    <mergeCell ref="B222:F222"/>
    <mergeCell ref="B225:F225"/>
    <mergeCell ref="B228:F228"/>
    <mergeCell ref="B235:F235"/>
    <mergeCell ref="B237:F237"/>
    <mergeCell ref="B238:F238"/>
    <mergeCell ref="B239:F239"/>
    <mergeCell ref="B240:F240"/>
    <mergeCell ref="B241:F241"/>
    <mergeCell ref="B242:F242"/>
    <mergeCell ref="B243:F243"/>
    <mergeCell ref="B245:F245"/>
    <mergeCell ref="B246:F246"/>
    <mergeCell ref="B247:F247"/>
    <mergeCell ref="B248:F248"/>
    <mergeCell ref="B249:F249"/>
    <mergeCell ref="B250:F250"/>
    <mergeCell ref="B252:F252"/>
    <mergeCell ref="B253:F253"/>
    <mergeCell ref="B254:F254"/>
    <mergeCell ref="B255:F255"/>
    <mergeCell ref="B257:F257"/>
    <mergeCell ref="B258:F258"/>
    <mergeCell ref="B263:F263"/>
    <mergeCell ref="B269:F269"/>
    <mergeCell ref="B270:F270"/>
    <mergeCell ref="B272:F272"/>
    <mergeCell ref="B273:F273"/>
    <mergeCell ref="B276:F276"/>
    <mergeCell ref="B280:F280"/>
    <mergeCell ref="B281:F281"/>
    <mergeCell ref="B285:F285"/>
    <mergeCell ref="B286:F286"/>
    <mergeCell ref="B287:F287"/>
    <mergeCell ref="B288:F288"/>
    <mergeCell ref="B289:F289"/>
    <mergeCell ref="B290:F290"/>
    <mergeCell ref="B291:F291"/>
    <mergeCell ref="B292:F292"/>
    <mergeCell ref="B293:F293"/>
    <mergeCell ref="B294:F294"/>
    <mergeCell ref="B295:F295"/>
    <mergeCell ref="B296:F296"/>
    <mergeCell ref="B297:F297"/>
    <mergeCell ref="B299:F299"/>
    <mergeCell ref="B306:F306"/>
    <mergeCell ref="B310:F310"/>
    <mergeCell ref="B314:F314"/>
    <mergeCell ref="B315:F315"/>
    <mergeCell ref="B307:C307"/>
    <mergeCell ref="B316:F316"/>
    <mergeCell ref="B317:F317"/>
    <mergeCell ref="B320:F320"/>
    <mergeCell ref="B321:F321"/>
    <mergeCell ref="B324:F324"/>
    <mergeCell ref="B325:F325"/>
    <mergeCell ref="B326:F326"/>
    <mergeCell ref="B327:F327"/>
    <mergeCell ref="B330:F330"/>
    <mergeCell ref="B332:F332"/>
    <mergeCell ref="B335:F335"/>
    <mergeCell ref="B336:F336"/>
    <mergeCell ref="B339:F339"/>
    <mergeCell ref="B340:F340"/>
    <mergeCell ref="B342:F342"/>
    <mergeCell ref="B345:F345"/>
    <mergeCell ref="B346:F346"/>
    <mergeCell ref="B350:F350"/>
    <mergeCell ref="B351:F351"/>
    <mergeCell ref="B352:F352"/>
    <mergeCell ref="B353:F353"/>
    <mergeCell ref="B354:F354"/>
    <mergeCell ref="B355:F355"/>
    <mergeCell ref="B356:F356"/>
    <mergeCell ref="B357:F357"/>
    <mergeCell ref="B358:F358"/>
    <mergeCell ref="B359:F359"/>
    <mergeCell ref="B360:F360"/>
    <mergeCell ref="B361:F361"/>
    <mergeCell ref="B363:F363"/>
    <mergeCell ref="B364:F364"/>
    <mergeCell ref="B366:F366"/>
    <mergeCell ref="B367:F367"/>
    <mergeCell ref="B369:F369"/>
    <mergeCell ref="B371:F371"/>
    <mergeCell ref="B374:F374"/>
    <mergeCell ref="B377:F377"/>
    <mergeCell ref="B378:F378"/>
    <mergeCell ref="B379:F379"/>
    <mergeCell ref="B383:F383"/>
    <mergeCell ref="B384:F384"/>
    <mergeCell ref="B385:F385"/>
    <mergeCell ref="B386:F386"/>
    <mergeCell ref="B387:F387"/>
    <mergeCell ref="B388:F388"/>
    <mergeCell ref="B391:F391"/>
    <mergeCell ref="B392:F392"/>
    <mergeCell ref="B393:F393"/>
    <mergeCell ref="B394:F394"/>
    <mergeCell ref="B395:F395"/>
    <mergeCell ref="B396:F396"/>
    <mergeCell ref="B400:F400"/>
    <mergeCell ref="B401:F401"/>
    <mergeCell ref="B402:F402"/>
    <mergeCell ref="B403:F403"/>
    <mergeCell ref="B404:F404"/>
    <mergeCell ref="B405:F405"/>
    <mergeCell ref="B407:F407"/>
    <mergeCell ref="B408:F408"/>
    <mergeCell ref="B409:F409"/>
    <mergeCell ref="B410:F410"/>
    <mergeCell ref="B411:F411"/>
    <mergeCell ref="B412:F412"/>
    <mergeCell ref="B413:F413"/>
    <mergeCell ref="B414:F414"/>
    <mergeCell ref="B415:F415"/>
    <mergeCell ref="B417:F417"/>
    <mergeCell ref="B418:F418"/>
    <mergeCell ref="B419:F419"/>
    <mergeCell ref="B420:F420"/>
    <mergeCell ref="B422:F422"/>
    <mergeCell ref="B424:F424"/>
    <mergeCell ref="B425:F425"/>
    <mergeCell ref="B426:F426"/>
    <mergeCell ref="B428:F428"/>
    <mergeCell ref="B432:F432"/>
    <mergeCell ref="B436:F436"/>
    <mergeCell ref="B438:F438"/>
    <mergeCell ref="B439:F439"/>
    <mergeCell ref="B440:F440"/>
    <mergeCell ref="B441:F441"/>
    <mergeCell ref="B442:F442"/>
    <mergeCell ref="B443:F443"/>
    <mergeCell ref="B444:F444"/>
    <mergeCell ref="B445:F445"/>
    <mergeCell ref="B447:F447"/>
    <mergeCell ref="B448:F448"/>
    <mergeCell ref="B451:F451"/>
    <mergeCell ref="B452:F452"/>
    <mergeCell ref="B453:F453"/>
    <mergeCell ref="B454:F454"/>
    <mergeCell ref="B455:F455"/>
    <mergeCell ref="B456:F456"/>
    <mergeCell ref="B457:F457"/>
    <mergeCell ref="B458:F458"/>
    <mergeCell ref="B459:F459"/>
    <mergeCell ref="B460:F460"/>
    <mergeCell ref="B462:F462"/>
    <mergeCell ref="B466:F466"/>
    <mergeCell ref="B467:F467"/>
    <mergeCell ref="B468:F468"/>
    <mergeCell ref="B469:F469"/>
    <mergeCell ref="B470:F470"/>
    <mergeCell ref="B473:F473"/>
    <mergeCell ref="B475:F475"/>
    <mergeCell ref="B477:F477"/>
    <mergeCell ref="B479:F479"/>
    <mergeCell ref="B484:F484"/>
    <mergeCell ref="B486:F486"/>
    <mergeCell ref="B508:F508"/>
    <mergeCell ref="B510:F510"/>
    <mergeCell ref="B513:F513"/>
    <mergeCell ref="B514:F514"/>
    <mergeCell ref="B517:F517"/>
    <mergeCell ref="B518:F518"/>
    <mergeCell ref="B519:F519"/>
    <mergeCell ref="B520:F520"/>
    <mergeCell ref="B487:F487"/>
    <mergeCell ref="B490:F490"/>
    <mergeCell ref="B491:F491"/>
    <mergeCell ref="B492:F492"/>
    <mergeCell ref="B493:F493"/>
    <mergeCell ref="B494:F494"/>
    <mergeCell ref="B495:F495"/>
    <mergeCell ref="B497:F497"/>
    <mergeCell ref="B498:F498"/>
    <mergeCell ref="B499:F499"/>
    <mergeCell ref="B500:F500"/>
    <mergeCell ref="B501:F501"/>
    <mergeCell ref="B502:F502"/>
    <mergeCell ref="B503:F503"/>
    <mergeCell ref="B504:F504"/>
    <mergeCell ref="B505:F505"/>
    <mergeCell ref="B506:F506"/>
    <mergeCell ref="B507:F507"/>
    <mergeCell ref="E941:F941"/>
    <mergeCell ref="B521:F521"/>
    <mergeCell ref="B522:F522"/>
    <mergeCell ref="B528:C528"/>
    <mergeCell ref="B927:C927"/>
    <mergeCell ref="C583:D583"/>
    <mergeCell ref="C731:D731"/>
    <mergeCell ref="B733:D733"/>
    <mergeCell ref="C753:D753"/>
    <mergeCell ref="C770:D770"/>
    <mergeCell ref="C816:D816"/>
    <mergeCell ref="C831:D831"/>
    <mergeCell ref="C842:D842"/>
    <mergeCell ref="C887:D887"/>
    <mergeCell ref="C917:D917"/>
    <mergeCell ref="B919:D919"/>
    <mergeCell ref="C640:D640"/>
  </mergeCells>
  <printOptions horizontalCentered="1"/>
  <pageMargins left="0.70833333333333304" right="0.43333333333333302" top="0.74861111111111101" bottom="0.74861111111111101" header="0.31527777777777799" footer="0.31527777777777799"/>
  <pageSetup paperSize="9" firstPageNumber="0" orientation="portrait" r:id="rId1"/>
  <headerFooter>
    <oddHeader>&amp;L&amp;8PREUREĐENJE PROSTORA U CJELODNEVNI BORAVAK ILICA 124</oddHeader>
    <oddFooter>&amp;L&amp;8JADRANOVO d.o.o.
Zagreb, Zapoljska 22&amp;R&amp;8&amp;F
&amp;A
&amp;P</oddFooter>
  </headerFooter>
  <rowBreaks count="29" manualBreakCount="29">
    <brk id="47" max="5" man="1"/>
    <brk id="201" max="16383" man="1"/>
    <brk id="251" max="16383" man="1"/>
    <brk id="281" max="16383" man="1"/>
    <brk id="327" max="5" man="1"/>
    <brk id="376" max="16383" man="1"/>
    <brk id="474" max="16383" man="1"/>
    <brk id="522" max="16383" man="1"/>
    <brk id="541" max="16383" man="1"/>
    <brk id="565" max="16383" man="1"/>
    <brk id="583" max="16383" man="1"/>
    <brk id="610" max="16383" man="1"/>
    <brk id="634" max="16383" man="1"/>
    <brk id="640" max="16383" man="1"/>
    <brk id="663" max="16383" man="1"/>
    <brk id="693" max="16383" man="1"/>
    <brk id="724" max="16383" man="1"/>
    <brk id="731" max="16383" man="1"/>
    <brk id="748" max="16383" man="1"/>
    <brk id="753" max="16383" man="1"/>
    <brk id="770" max="16383" man="1"/>
    <brk id="789" max="5" man="1"/>
    <brk id="816" max="16383" man="1"/>
    <brk id="831" max="16383" man="1"/>
    <brk id="842" max="16383" man="1"/>
    <brk id="861" max="16383" man="1"/>
    <brk id="887" max="16383" man="1"/>
    <brk id="903" max="16383" man="1"/>
    <brk id="917" max="16383" man="1"/>
  </rowBreaks>
</worksheet>
</file>

<file path=docProps/app.xml><?xml version="1.0" encoding="utf-8"?>
<Properties xmlns="http://schemas.openxmlformats.org/officeDocument/2006/extended-properties" xmlns:vt="http://schemas.openxmlformats.org/officeDocument/2006/docPropsVTypes">
  <Template/>
  <TotalTime>20</TotalTime>
  <Application>Microsoft Excel</Application>
  <DocSecurity>0</DocSecurity>
  <ScaleCrop>false</ScaleCrop>
  <HeadingPairs>
    <vt:vector size="4" baseType="variant">
      <vt:variant>
        <vt:lpstr>Radni listovi</vt:lpstr>
      </vt:variant>
      <vt:variant>
        <vt:i4>12</vt:i4>
      </vt:variant>
      <vt:variant>
        <vt:lpstr>Imenovani rasponi</vt:lpstr>
      </vt:variant>
      <vt:variant>
        <vt:i4>12</vt:i4>
      </vt:variant>
    </vt:vector>
  </HeadingPairs>
  <TitlesOfParts>
    <vt:vector size="24" baseType="lpstr">
      <vt:lpstr>ZAJEDNIČKI OBRAČUNSKI UVJETI</vt:lpstr>
      <vt:lpstr>1 OPĆI UVJETI PRIPREMNI</vt:lpstr>
      <vt:lpstr>2 OPĆI UVJETI ZEMLJANI</vt:lpstr>
      <vt:lpstr>3 OPĆI UVJETI AB I BETONSKI</vt:lpstr>
      <vt:lpstr>4 OPĆI UVJETI BRAVARSKI</vt:lpstr>
      <vt:lpstr>5 OPĆI UVIJETI ZIDARSKI</vt:lpstr>
      <vt:lpstr>6 OPĆI UVIJETI IZOLATERSKI</vt:lpstr>
      <vt:lpstr>SVEUKUPNA REKAPITULACIJA</vt:lpstr>
      <vt:lpstr>I. GRAĐEVINSKO-OBRTNIČKI</vt:lpstr>
      <vt:lpstr>II. VODOVOD I ODVODNJA</vt:lpstr>
      <vt:lpstr>III. ELEKTROINSTALACIJE</vt:lpstr>
      <vt:lpstr>IV. GRIJANJE, HLAĐENJE I VENT.</vt:lpstr>
      <vt:lpstr>'I. GRAĐEVINSKO-OBRTNIČKI'!Ispis_naslova</vt:lpstr>
      <vt:lpstr>'II. VODOVOD I ODVODNJA'!Ispis_naslova</vt:lpstr>
      <vt:lpstr>'III. ELEKTROINSTALACIJE'!Ispis_naslova</vt:lpstr>
      <vt:lpstr>'IV. GRIJANJE, HLAĐENJE I VENT.'!Ispis_naslova</vt:lpstr>
      <vt:lpstr>'2 OPĆI UVJETI ZEMLJANI'!Podrucje_ispisa</vt:lpstr>
      <vt:lpstr>'3 OPĆI UVJETI AB I BETONSKI'!Podrucje_ispisa</vt:lpstr>
      <vt:lpstr>'4 OPĆI UVJETI BRAVARSKI'!Podrucje_ispisa</vt:lpstr>
      <vt:lpstr>'6 OPĆI UVIJETI IZOLATERSKI'!Podrucje_ispisa</vt:lpstr>
      <vt:lpstr>'II. VODOVOD I ODVODNJA'!Podrucje_ispisa</vt:lpstr>
      <vt:lpstr>'IV. GRIJANJE, HLAĐENJE I VENT.'!Podrucje_ispisa</vt:lpstr>
      <vt:lpstr>'SVEUKUPNA REKAPITULACIJA'!Podrucje_ispisa</vt:lpstr>
      <vt:lpstr>'ZAJEDNIČKI OBRAČUNSKI UVJETI'!Podrucje_ispisa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dc:description/>
  <cp:lastModifiedBy>Windows korisnik</cp:lastModifiedBy>
  <cp:revision>4</cp:revision>
  <cp:lastPrinted>2021-08-25T11:18:27Z</cp:lastPrinted>
  <dcterms:created xsi:type="dcterms:W3CDTF">2013-07-09T09:09:41Z</dcterms:created>
  <dcterms:modified xsi:type="dcterms:W3CDTF">2021-10-15T07:07:54Z</dcterms:modified>
  <dc:language>hr-HR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